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Default Extension="pict" ContentType="image/pict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vml" ContentType="application/vnd.openxmlformats-officedocument.vmlDrawing"/>
  <Default Extension="rels" ContentType="application/vnd.openxmlformats-package.relationships+xml"/>
  <Default Extension="jpeg" ContentType="image/jpeg"/>
  <Default Extension="bin" ContentType="application/vnd.openxmlformats-officedocument.oleObject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5420" windowHeight="1308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23" i="1"/>
  <c r="AJ21"/>
  <c r="AJ20"/>
  <c r="DE7"/>
  <c r="DE8"/>
  <c r="DD8"/>
  <c r="DD7"/>
  <c r="DD6"/>
  <c r="DD4"/>
  <c r="DC5"/>
  <c r="DA6"/>
  <c r="DC6"/>
  <c r="DA7"/>
  <c r="DC7"/>
  <c r="DC8"/>
  <c r="DC4"/>
  <c r="DB5"/>
  <c r="DB6"/>
  <c r="DB7"/>
  <c r="DB8"/>
  <c r="DB4"/>
  <c r="CZ8"/>
  <c r="CY8"/>
  <c r="CZ7"/>
  <c r="CY7"/>
  <c r="AJ24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29"/>
  <c r="AI30"/>
  <c r="O2"/>
  <c r="AD35"/>
  <c r="AJ30"/>
  <c r="AK30"/>
  <c r="AI31"/>
  <c r="P2"/>
  <c r="AD36"/>
  <c r="AJ31"/>
  <c r="AK31"/>
  <c r="AI32"/>
  <c r="Q2"/>
  <c r="AD37"/>
  <c r="AJ32"/>
  <c r="AK32"/>
  <c r="AI33"/>
  <c r="R2"/>
  <c r="AD38"/>
  <c r="AJ33"/>
  <c r="AK33"/>
  <c r="AI34"/>
  <c r="S2"/>
  <c r="AD39"/>
  <c r="AJ34"/>
  <c r="AK34"/>
  <c r="AI35"/>
  <c r="T2"/>
  <c r="AD40"/>
  <c r="AJ35"/>
  <c r="AK35"/>
  <c r="AI36"/>
  <c r="U2"/>
  <c r="AD41"/>
  <c r="AJ36"/>
  <c r="AK36"/>
  <c r="AI37"/>
  <c r="V2"/>
  <c r="AD42"/>
  <c r="AJ37"/>
  <c r="AK37"/>
  <c r="AI29"/>
  <c r="AJ29"/>
  <c r="AK29"/>
  <c r="AI38"/>
  <c r="AI39"/>
  <c r="AI40"/>
  <c r="AI41"/>
  <c r="AI42"/>
  <c r="AI43"/>
  <c r="AI44"/>
  <c r="AI45"/>
  <c r="AI46"/>
  <c r="AI47"/>
  <c r="AD33"/>
  <c r="AE33"/>
  <c r="AC32"/>
  <c r="AC31"/>
  <c r="AC30"/>
  <c r="AC29"/>
  <c r="AC28"/>
  <c r="AC27"/>
  <c r="AC26"/>
  <c r="AC25"/>
  <c r="AC33"/>
  <c r="AD15"/>
  <c r="AD16"/>
  <c r="AC23"/>
  <c r="AC22"/>
  <c r="AC21"/>
  <c r="AC20"/>
  <c r="AC19"/>
  <c r="AC18"/>
  <c r="AC17"/>
  <c r="AC16"/>
  <c r="AC15"/>
  <c r="L6"/>
  <c r="V6"/>
  <c r="L7"/>
  <c r="V7"/>
  <c r="L8"/>
  <c r="V8"/>
  <c r="L9"/>
  <c r="V9"/>
  <c r="L10"/>
  <c r="V10"/>
  <c r="L11"/>
  <c r="V11"/>
  <c r="L12"/>
  <c r="V12"/>
  <c r="L13"/>
  <c r="V13"/>
  <c r="L14"/>
  <c r="V14"/>
  <c r="L15"/>
  <c r="V15"/>
  <c r="L16"/>
  <c r="V16"/>
  <c r="L17"/>
  <c r="V17"/>
  <c r="L18"/>
  <c r="V18"/>
  <c r="L19"/>
  <c r="V19"/>
  <c r="L20"/>
  <c r="V20"/>
  <c r="L21"/>
  <c r="V21"/>
  <c r="L22"/>
  <c r="V22"/>
  <c r="L23"/>
  <c r="V23"/>
  <c r="L24"/>
  <c r="V24"/>
  <c r="L25"/>
  <c r="V25"/>
  <c r="L26"/>
  <c r="V26"/>
  <c r="L27"/>
  <c r="V27"/>
  <c r="L28"/>
  <c r="V28"/>
  <c r="L29"/>
  <c r="V29"/>
  <c r="L30"/>
  <c r="V30"/>
  <c r="L31"/>
  <c r="V31"/>
  <c r="L32"/>
  <c r="V32"/>
  <c r="L33"/>
  <c r="V33"/>
  <c r="L34"/>
  <c r="V34"/>
  <c r="L35"/>
  <c r="V35"/>
  <c r="L36"/>
  <c r="V36"/>
  <c r="L37"/>
  <c r="V37"/>
  <c r="L38"/>
  <c r="V38"/>
  <c r="L39"/>
  <c r="V39"/>
  <c r="L40"/>
  <c r="V40"/>
  <c r="L41"/>
  <c r="V41"/>
  <c r="L42"/>
  <c r="V42"/>
  <c r="L43"/>
  <c r="V43"/>
  <c r="L44"/>
  <c r="V44"/>
  <c r="L45"/>
  <c r="V45"/>
  <c r="L46"/>
  <c r="V46"/>
  <c r="L47"/>
  <c r="V47"/>
  <c r="L48"/>
  <c r="V48"/>
  <c r="L49"/>
  <c r="V49"/>
  <c r="L50"/>
  <c r="V50"/>
  <c r="L51"/>
  <c r="V51"/>
  <c r="L52"/>
  <c r="V52"/>
  <c r="L53"/>
  <c r="V53"/>
  <c r="L54"/>
  <c r="V54"/>
  <c r="L55"/>
  <c r="V55"/>
  <c r="L56"/>
  <c r="V56"/>
  <c r="L57"/>
  <c r="V57"/>
  <c r="L58"/>
  <c r="V58"/>
  <c r="L59"/>
  <c r="V59"/>
  <c r="L60"/>
  <c r="V60"/>
  <c r="L61"/>
  <c r="V61"/>
  <c r="L62"/>
  <c r="V62"/>
  <c r="L63"/>
  <c r="V63"/>
  <c r="L64"/>
  <c r="V64"/>
  <c r="L65"/>
  <c r="V65"/>
  <c r="L66"/>
  <c r="V66"/>
  <c r="L67"/>
  <c r="V67"/>
  <c r="L68"/>
  <c r="V68"/>
  <c r="L69"/>
  <c r="V69"/>
  <c r="L70"/>
  <c r="V70"/>
  <c r="L71"/>
  <c r="V71"/>
  <c r="L72"/>
  <c r="V72"/>
  <c r="L73"/>
  <c r="V73"/>
  <c r="L74"/>
  <c r="V74"/>
  <c r="L75"/>
  <c r="V75"/>
  <c r="L76"/>
  <c r="V76"/>
  <c r="L77"/>
  <c r="V77"/>
  <c r="L78"/>
  <c r="V78"/>
  <c r="L79"/>
  <c r="V79"/>
  <c r="L80"/>
  <c r="V80"/>
  <c r="L81"/>
  <c r="V81"/>
  <c r="L82"/>
  <c r="V82"/>
  <c r="L83"/>
  <c r="V83"/>
  <c r="L84"/>
  <c r="V84"/>
  <c r="L85"/>
  <c r="V85"/>
  <c r="L86"/>
  <c r="V86"/>
  <c r="L87"/>
  <c r="V87"/>
  <c r="L88"/>
  <c r="V88"/>
  <c r="L89"/>
  <c r="V89"/>
  <c r="L90"/>
  <c r="V90"/>
  <c r="L91"/>
  <c r="V91"/>
  <c r="L92"/>
  <c r="V92"/>
  <c r="L93"/>
  <c r="V93"/>
  <c r="L94"/>
  <c r="V94"/>
  <c r="L95"/>
  <c r="V95"/>
  <c r="L96"/>
  <c r="V96"/>
  <c r="L97"/>
  <c r="V97"/>
  <c r="L98"/>
  <c r="V98"/>
  <c r="L99"/>
  <c r="V99"/>
  <c r="L100"/>
  <c r="V100"/>
  <c r="L101"/>
  <c r="V101"/>
  <c r="L102"/>
  <c r="V102"/>
  <c r="L103"/>
  <c r="V103"/>
  <c r="L104"/>
  <c r="V104"/>
  <c r="L105"/>
  <c r="V105"/>
  <c r="L106"/>
  <c r="V106"/>
  <c r="L107"/>
  <c r="V107"/>
  <c r="L108"/>
  <c r="V108"/>
  <c r="L109"/>
  <c r="V109"/>
  <c r="L110"/>
  <c r="V110"/>
  <c r="L111"/>
  <c r="V111"/>
  <c r="L112"/>
  <c r="V112"/>
  <c r="L113"/>
  <c r="V113"/>
  <c r="L114"/>
  <c r="V114"/>
  <c r="L115"/>
  <c r="V115"/>
  <c r="L116"/>
  <c r="V116"/>
  <c r="L117"/>
  <c r="V117"/>
  <c r="L118"/>
  <c r="V118"/>
  <c r="L119"/>
  <c r="V119"/>
  <c r="L120"/>
  <c r="V120"/>
  <c r="L121"/>
  <c r="V121"/>
  <c r="L122"/>
  <c r="V122"/>
  <c r="L123"/>
  <c r="V123"/>
  <c r="L124"/>
  <c r="V124"/>
  <c r="L125"/>
  <c r="V125"/>
  <c r="L126"/>
  <c r="V126"/>
  <c r="L127"/>
  <c r="V127"/>
  <c r="L128"/>
  <c r="V128"/>
  <c r="L129"/>
  <c r="V129"/>
  <c r="L130"/>
  <c r="V130"/>
  <c r="L131"/>
  <c r="V131"/>
  <c r="L132"/>
  <c r="V132"/>
  <c r="L133"/>
  <c r="V133"/>
  <c r="L134"/>
  <c r="V134"/>
  <c r="L135"/>
  <c r="V135"/>
  <c r="L136"/>
  <c r="V136"/>
  <c r="L137"/>
  <c r="V137"/>
  <c r="L138"/>
  <c r="V138"/>
  <c r="L139"/>
  <c r="V139"/>
  <c r="L140"/>
  <c r="V140"/>
  <c r="L141"/>
  <c r="V141"/>
  <c r="L142"/>
  <c r="V142"/>
  <c r="L143"/>
  <c r="V143"/>
  <c r="L144"/>
  <c r="V144"/>
  <c r="L145"/>
  <c r="V145"/>
  <c r="L146"/>
  <c r="V146"/>
  <c r="L147"/>
  <c r="V147"/>
  <c r="L148"/>
  <c r="V148"/>
  <c r="L149"/>
  <c r="V149"/>
  <c r="L150"/>
  <c r="V150"/>
  <c r="L151"/>
  <c r="V151"/>
  <c r="L152"/>
  <c r="V152"/>
  <c r="L153"/>
  <c r="V153"/>
  <c r="L154"/>
  <c r="V154"/>
  <c r="L155"/>
  <c r="V155"/>
  <c r="L156"/>
  <c r="V156"/>
  <c r="L157"/>
  <c r="V157"/>
  <c r="L158"/>
  <c r="V158"/>
  <c r="L159"/>
  <c r="V159"/>
  <c r="L160"/>
  <c r="V160"/>
  <c r="L161"/>
  <c r="V161"/>
  <c r="L162"/>
  <c r="V162"/>
  <c r="L163"/>
  <c r="V163"/>
  <c r="L164"/>
  <c r="V164"/>
  <c r="L165"/>
  <c r="V165"/>
  <c r="L166"/>
  <c r="V166"/>
  <c r="L167"/>
  <c r="V167"/>
  <c r="L168"/>
  <c r="V168"/>
  <c r="L169"/>
  <c r="V169"/>
  <c r="L170"/>
  <c r="V170"/>
  <c r="L171"/>
  <c r="V171"/>
  <c r="L172"/>
  <c r="V172"/>
  <c r="L173"/>
  <c r="V173"/>
  <c r="L174"/>
  <c r="V174"/>
  <c r="L175"/>
  <c r="V175"/>
  <c r="L176"/>
  <c r="V176"/>
  <c r="L177"/>
  <c r="V177"/>
  <c r="L178"/>
  <c r="V178"/>
  <c r="L179"/>
  <c r="V179"/>
  <c r="L180"/>
  <c r="V180"/>
  <c r="L181"/>
  <c r="V181"/>
  <c r="L182"/>
  <c r="V182"/>
  <c r="L183"/>
  <c r="V183"/>
  <c r="L184"/>
  <c r="V184"/>
  <c r="L185"/>
  <c r="V185"/>
  <c r="L186"/>
  <c r="V186"/>
  <c r="L187"/>
  <c r="V187"/>
  <c r="L188"/>
  <c r="V188"/>
  <c r="L189"/>
  <c r="V189"/>
  <c r="L190"/>
  <c r="V190"/>
  <c r="L191"/>
  <c r="V191"/>
  <c r="L192"/>
  <c r="V192"/>
  <c r="L193"/>
  <c r="V193"/>
  <c r="L194"/>
  <c r="V194"/>
  <c r="L195"/>
  <c r="V195"/>
  <c r="L196"/>
  <c r="V196"/>
  <c r="L197"/>
  <c r="V197"/>
  <c r="L198"/>
  <c r="V198"/>
  <c r="L199"/>
  <c r="V199"/>
  <c r="L200"/>
  <c r="V200"/>
  <c r="L201"/>
  <c r="V201"/>
  <c r="L202"/>
  <c r="V202"/>
  <c r="L203"/>
  <c r="V203"/>
  <c r="L204"/>
  <c r="V204"/>
  <c r="L205"/>
  <c r="V205"/>
  <c r="L206"/>
  <c r="V206"/>
  <c r="L207"/>
  <c r="V207"/>
  <c r="L208"/>
  <c r="V208"/>
  <c r="L209"/>
  <c r="V209"/>
  <c r="L210"/>
  <c r="V210"/>
  <c r="L211"/>
  <c r="V211"/>
  <c r="L212"/>
  <c r="V212"/>
  <c r="L213"/>
  <c r="V213"/>
  <c r="L214"/>
  <c r="V214"/>
  <c r="L215"/>
  <c r="V215"/>
  <c r="L216"/>
  <c r="V216"/>
  <c r="L217"/>
  <c r="V217"/>
  <c r="L218"/>
  <c r="V218"/>
  <c r="L219"/>
  <c r="V219"/>
  <c r="L220"/>
  <c r="V220"/>
  <c r="L221"/>
  <c r="V221"/>
  <c r="L222"/>
  <c r="V222"/>
  <c r="L223"/>
  <c r="V223"/>
  <c r="L224"/>
  <c r="V224"/>
  <c r="L225"/>
  <c r="V225"/>
  <c r="L226"/>
  <c r="V226"/>
  <c r="L227"/>
  <c r="V227"/>
  <c r="L228"/>
  <c r="V228"/>
  <c r="L229"/>
  <c r="V229"/>
  <c r="L230"/>
  <c r="V230"/>
  <c r="L231"/>
  <c r="V231"/>
  <c r="L232"/>
  <c r="V232"/>
  <c r="L233"/>
  <c r="V233"/>
  <c r="L234"/>
  <c r="V234"/>
  <c r="L235"/>
  <c r="V235"/>
  <c r="L236"/>
  <c r="V236"/>
  <c r="L237"/>
  <c r="V237"/>
  <c r="L238"/>
  <c r="V238"/>
  <c r="L239"/>
  <c r="V239"/>
  <c r="L240"/>
  <c r="V240"/>
  <c r="L241"/>
  <c r="V241"/>
  <c r="L242"/>
  <c r="V242"/>
  <c r="L243"/>
  <c r="V243"/>
  <c r="L244"/>
  <c r="V244"/>
  <c r="L245"/>
  <c r="V245"/>
  <c r="L246"/>
  <c r="V246"/>
  <c r="L247"/>
  <c r="V247"/>
  <c r="L248"/>
  <c r="V248"/>
  <c r="L249"/>
  <c r="V249"/>
  <c r="L250"/>
  <c r="V250"/>
  <c r="L251"/>
  <c r="V251"/>
  <c r="L252"/>
  <c r="V252"/>
  <c r="L253"/>
  <c r="V253"/>
  <c r="L254"/>
  <c r="V254"/>
  <c r="L255"/>
  <c r="V255"/>
  <c r="L256"/>
  <c r="V256"/>
  <c r="L257"/>
  <c r="V257"/>
  <c r="L258"/>
  <c r="V258"/>
  <c r="L259"/>
  <c r="V259"/>
  <c r="L260"/>
  <c r="V260"/>
  <c r="L261"/>
  <c r="V261"/>
  <c r="L262"/>
  <c r="V262"/>
  <c r="L263"/>
  <c r="V263"/>
  <c r="L264"/>
  <c r="V264"/>
  <c r="L265"/>
  <c r="V265"/>
  <c r="L266"/>
  <c r="V266"/>
  <c r="L267"/>
  <c r="V267"/>
  <c r="L268"/>
  <c r="V268"/>
  <c r="L269"/>
  <c r="V269"/>
  <c r="L270"/>
  <c r="V270"/>
  <c r="L271"/>
  <c r="V271"/>
  <c r="L272"/>
  <c r="V272"/>
  <c r="L273"/>
  <c r="V273"/>
  <c r="L274"/>
  <c r="V274"/>
  <c r="L275"/>
  <c r="V275"/>
  <c r="L276"/>
  <c r="V276"/>
  <c r="L277"/>
  <c r="V277"/>
  <c r="L278"/>
  <c r="V278"/>
  <c r="L279"/>
  <c r="V279"/>
  <c r="L280"/>
  <c r="V280"/>
  <c r="L281"/>
  <c r="V281"/>
  <c r="L282"/>
  <c r="V282"/>
  <c r="L283"/>
  <c r="V283"/>
  <c r="L284"/>
  <c r="V284"/>
  <c r="L285"/>
  <c r="V285"/>
  <c r="L286"/>
  <c r="V286"/>
  <c r="L287"/>
  <c r="V287"/>
  <c r="L288"/>
  <c r="V288"/>
  <c r="L289"/>
  <c r="V289"/>
  <c r="L290"/>
  <c r="V290"/>
  <c r="L291"/>
  <c r="V291"/>
  <c r="L292"/>
  <c r="V292"/>
  <c r="L293"/>
  <c r="V293"/>
  <c r="L294"/>
  <c r="V294"/>
  <c r="L295"/>
  <c r="V295"/>
  <c r="L296"/>
  <c r="V296"/>
  <c r="L297"/>
  <c r="V297"/>
  <c r="L298"/>
  <c r="V298"/>
  <c r="L299"/>
  <c r="V299"/>
  <c r="L300"/>
  <c r="V300"/>
  <c r="L301"/>
  <c r="V301"/>
  <c r="L302"/>
  <c r="V302"/>
  <c r="L303"/>
  <c r="V303"/>
  <c r="L304"/>
  <c r="V304"/>
  <c r="L305"/>
  <c r="V305"/>
  <c r="L306"/>
  <c r="V306"/>
  <c r="L307"/>
  <c r="V307"/>
  <c r="L308"/>
  <c r="V308"/>
  <c r="L309"/>
  <c r="V309"/>
  <c r="L310"/>
  <c r="V310"/>
  <c r="L311"/>
  <c r="V311"/>
  <c r="L312"/>
  <c r="V312"/>
  <c r="L313"/>
  <c r="V313"/>
  <c r="L314"/>
  <c r="V314"/>
  <c r="L315"/>
  <c r="V315"/>
  <c r="L316"/>
  <c r="V316"/>
  <c r="L317"/>
  <c r="V317"/>
  <c r="L318"/>
  <c r="V318"/>
  <c r="L319"/>
  <c r="V319"/>
  <c r="L320"/>
  <c r="V320"/>
  <c r="L321"/>
  <c r="V321"/>
  <c r="L322"/>
  <c r="V322"/>
  <c r="L323"/>
  <c r="V323"/>
  <c r="L324"/>
  <c r="V324"/>
  <c r="L325"/>
  <c r="V325"/>
  <c r="L326"/>
  <c r="V326"/>
  <c r="L327"/>
  <c r="V327"/>
  <c r="L328"/>
  <c r="V328"/>
  <c r="L329"/>
  <c r="V329"/>
  <c r="L330"/>
  <c r="V330"/>
  <c r="L331"/>
  <c r="V331"/>
  <c r="L332"/>
  <c r="V332"/>
  <c r="L333"/>
  <c r="V333"/>
  <c r="L334"/>
  <c r="V334"/>
  <c r="L335"/>
  <c r="V335"/>
  <c r="L336"/>
  <c r="V336"/>
  <c r="L337"/>
  <c r="V337"/>
  <c r="L338"/>
  <c r="V338"/>
  <c r="L339"/>
  <c r="V339"/>
  <c r="L340"/>
  <c r="V340"/>
  <c r="L341"/>
  <c r="V341"/>
  <c r="L342"/>
  <c r="V342"/>
  <c r="L343"/>
  <c r="V343"/>
  <c r="L344"/>
  <c r="V344"/>
  <c r="L345"/>
  <c r="V345"/>
  <c r="L346"/>
  <c r="V346"/>
  <c r="L347"/>
  <c r="V347"/>
  <c r="L348"/>
  <c r="V348"/>
  <c r="L349"/>
  <c r="V349"/>
  <c r="L350"/>
  <c r="V350"/>
  <c r="L351"/>
  <c r="V351"/>
  <c r="L352"/>
  <c r="V352"/>
  <c r="L353"/>
  <c r="V353"/>
  <c r="L354"/>
  <c r="V354"/>
  <c r="L355"/>
  <c r="V355"/>
  <c r="L356"/>
  <c r="V356"/>
  <c r="L357"/>
  <c r="V357"/>
  <c r="L358"/>
  <c r="V358"/>
  <c r="L359"/>
  <c r="V359"/>
  <c r="L360"/>
  <c r="V360"/>
  <c r="L361"/>
  <c r="V361"/>
  <c r="L362"/>
  <c r="V362"/>
  <c r="L363"/>
  <c r="V363"/>
  <c r="L364"/>
  <c r="V364"/>
  <c r="L365"/>
  <c r="V365"/>
  <c r="L366"/>
  <c r="V366"/>
  <c r="L367"/>
  <c r="V367"/>
  <c r="L368"/>
  <c r="V368"/>
  <c r="L369"/>
  <c r="V369"/>
  <c r="L370"/>
  <c r="V370"/>
  <c r="L371"/>
  <c r="V371"/>
  <c r="L372"/>
  <c r="V372"/>
  <c r="L373"/>
  <c r="V373"/>
  <c r="L374"/>
  <c r="V374"/>
  <c r="L375"/>
  <c r="V375"/>
  <c r="L376"/>
  <c r="V376"/>
  <c r="L377"/>
  <c r="V377"/>
  <c r="L378"/>
  <c r="V378"/>
  <c r="L379"/>
  <c r="V379"/>
  <c r="L380"/>
  <c r="V380"/>
  <c r="L381"/>
  <c r="V381"/>
  <c r="L382"/>
  <c r="V382"/>
  <c r="L383"/>
  <c r="V383"/>
  <c r="L384"/>
  <c r="V384"/>
  <c r="L385"/>
  <c r="V385"/>
  <c r="L386"/>
  <c r="V386"/>
  <c r="L387"/>
  <c r="V387"/>
  <c r="L388"/>
  <c r="V388"/>
  <c r="L389"/>
  <c r="V389"/>
  <c r="L390"/>
  <c r="V390"/>
  <c r="L391"/>
  <c r="V391"/>
  <c r="L392"/>
  <c r="V392"/>
  <c r="L393"/>
  <c r="V393"/>
  <c r="L394"/>
  <c r="V394"/>
  <c r="L395"/>
  <c r="V395"/>
  <c r="L396"/>
  <c r="V396"/>
  <c r="L397"/>
  <c r="V397"/>
  <c r="L398"/>
  <c r="V398"/>
  <c r="L399"/>
  <c r="V399"/>
  <c r="L400"/>
  <c r="V400"/>
  <c r="L401"/>
  <c r="V401"/>
  <c r="L402"/>
  <c r="V402"/>
  <c r="L403"/>
  <c r="V403"/>
  <c r="L404"/>
  <c r="V404"/>
  <c r="L405"/>
  <c r="V405"/>
  <c r="L406"/>
  <c r="V406"/>
  <c r="L407"/>
  <c r="V407"/>
  <c r="L408"/>
  <c r="V408"/>
  <c r="L409"/>
  <c r="V409"/>
  <c r="L410"/>
  <c r="V410"/>
  <c r="L411"/>
  <c r="V411"/>
  <c r="L412"/>
  <c r="V412"/>
  <c r="L413"/>
  <c r="V413"/>
  <c r="L414"/>
  <c r="V414"/>
  <c r="L415"/>
  <c r="V415"/>
  <c r="L416"/>
  <c r="V416"/>
  <c r="L417"/>
  <c r="V417"/>
  <c r="L418"/>
  <c r="V418"/>
  <c r="L419"/>
  <c r="V419"/>
  <c r="L420"/>
  <c r="V420"/>
  <c r="L421"/>
  <c r="V421"/>
  <c r="L422"/>
  <c r="V422"/>
  <c r="L423"/>
  <c r="V423"/>
  <c r="L424"/>
  <c r="V424"/>
  <c r="L425"/>
  <c r="V425"/>
  <c r="L426"/>
  <c r="V426"/>
  <c r="L427"/>
  <c r="V427"/>
  <c r="L428"/>
  <c r="V428"/>
  <c r="L429"/>
  <c r="V429"/>
  <c r="L430"/>
  <c r="V430"/>
  <c r="L431"/>
  <c r="V431"/>
  <c r="L432"/>
  <c r="V432"/>
  <c r="L433"/>
  <c r="V433"/>
  <c r="L434"/>
  <c r="V434"/>
  <c r="L435"/>
  <c r="V435"/>
  <c r="L436"/>
  <c r="V436"/>
  <c r="L437"/>
  <c r="V437"/>
  <c r="L438"/>
  <c r="V438"/>
  <c r="L439"/>
  <c r="V439"/>
  <c r="L440"/>
  <c r="V440"/>
  <c r="L441"/>
  <c r="V441"/>
  <c r="L442"/>
  <c r="V442"/>
  <c r="L443"/>
  <c r="V443"/>
  <c r="L444"/>
  <c r="V444"/>
  <c r="L445"/>
  <c r="V445"/>
  <c r="L446"/>
  <c r="V446"/>
  <c r="L447"/>
  <c r="V447"/>
  <c r="L448"/>
  <c r="V448"/>
  <c r="L449"/>
  <c r="V449"/>
  <c r="L450"/>
  <c r="V450"/>
  <c r="L451"/>
  <c r="V451"/>
  <c r="L452"/>
  <c r="V452"/>
  <c r="L453"/>
  <c r="V453"/>
  <c r="L454"/>
  <c r="V454"/>
  <c r="L455"/>
  <c r="V455"/>
  <c r="L456"/>
  <c r="V456"/>
  <c r="L457"/>
  <c r="V457"/>
  <c r="L458"/>
  <c r="V458"/>
  <c r="L459"/>
  <c r="V459"/>
  <c r="L460"/>
  <c r="V460"/>
  <c r="L461"/>
  <c r="V461"/>
  <c r="L462"/>
  <c r="V462"/>
  <c r="L463"/>
  <c r="V463"/>
  <c r="L464"/>
  <c r="V464"/>
  <c r="L465"/>
  <c r="V465"/>
  <c r="L466"/>
  <c r="V466"/>
  <c r="L467"/>
  <c r="V467"/>
  <c r="L468"/>
  <c r="V468"/>
  <c r="L469"/>
  <c r="V469"/>
  <c r="L470"/>
  <c r="V470"/>
  <c r="L471"/>
  <c r="V471"/>
  <c r="L472"/>
  <c r="V472"/>
  <c r="L473"/>
  <c r="V473"/>
  <c r="L474"/>
  <c r="V474"/>
  <c r="L475"/>
  <c r="V475"/>
  <c r="L476"/>
  <c r="V476"/>
  <c r="L477"/>
  <c r="V477"/>
  <c r="L478"/>
  <c r="V478"/>
  <c r="L479"/>
  <c r="V479"/>
  <c r="L480"/>
  <c r="V480"/>
  <c r="L481"/>
  <c r="V481"/>
  <c r="L482"/>
  <c r="V482"/>
  <c r="L483"/>
  <c r="V483"/>
  <c r="L484"/>
  <c r="V484"/>
  <c r="L485"/>
  <c r="V485"/>
  <c r="L486"/>
  <c r="V486"/>
  <c r="L487"/>
  <c r="V487"/>
  <c r="L488"/>
  <c r="V488"/>
  <c r="L489"/>
  <c r="V489"/>
  <c r="L490"/>
  <c r="V490"/>
  <c r="L491"/>
  <c r="V491"/>
  <c r="L492"/>
  <c r="V492"/>
  <c r="L493"/>
  <c r="V493"/>
  <c r="L494"/>
  <c r="V494"/>
  <c r="L495"/>
  <c r="V495"/>
  <c r="L496"/>
  <c r="V496"/>
  <c r="L497"/>
  <c r="V497"/>
  <c r="L498"/>
  <c r="V498"/>
  <c r="L499"/>
  <c r="V499"/>
  <c r="L500"/>
  <c r="V500"/>
  <c r="L501"/>
  <c r="V501"/>
  <c r="L502"/>
  <c r="V502"/>
  <c r="L503"/>
  <c r="V503"/>
  <c r="L504"/>
  <c r="V504"/>
  <c r="L505"/>
  <c r="V505"/>
  <c r="L506"/>
  <c r="V506"/>
  <c r="L507"/>
  <c r="V507"/>
  <c r="L508"/>
  <c r="V508"/>
  <c r="L509"/>
  <c r="V509"/>
  <c r="L510"/>
  <c r="V510"/>
  <c r="L511"/>
  <c r="V511"/>
  <c r="L512"/>
  <c r="V512"/>
  <c r="L513"/>
  <c r="V513"/>
  <c r="L514"/>
  <c r="V514"/>
  <c r="L515"/>
  <c r="V515"/>
  <c r="L516"/>
  <c r="V516"/>
  <c r="L517"/>
  <c r="V517"/>
  <c r="L518"/>
  <c r="V518"/>
  <c r="L519"/>
  <c r="V519"/>
  <c r="L520"/>
  <c r="V520"/>
  <c r="L521"/>
  <c r="V521"/>
  <c r="L522"/>
  <c r="V522"/>
  <c r="L523"/>
  <c r="V523"/>
  <c r="L524"/>
  <c r="V524"/>
  <c r="L525"/>
  <c r="V525"/>
  <c r="L526"/>
  <c r="V526"/>
  <c r="L527"/>
  <c r="V527"/>
  <c r="L528"/>
  <c r="V528"/>
  <c r="L529"/>
  <c r="V529"/>
  <c r="L530"/>
  <c r="V530"/>
  <c r="L531"/>
  <c r="V531"/>
  <c r="L532"/>
  <c r="V532"/>
  <c r="L533"/>
  <c r="V533"/>
  <c r="L534"/>
  <c r="V534"/>
  <c r="L535"/>
  <c r="V535"/>
  <c r="L536"/>
  <c r="V536"/>
  <c r="L537"/>
  <c r="V537"/>
  <c r="L538"/>
  <c r="V538"/>
  <c r="L539"/>
  <c r="V539"/>
  <c r="L540"/>
  <c r="V540"/>
  <c r="L541"/>
  <c r="V541"/>
  <c r="L542"/>
  <c r="V542"/>
  <c r="L543"/>
  <c r="V543"/>
  <c r="L544"/>
  <c r="V544"/>
  <c r="L545"/>
  <c r="V545"/>
  <c r="L546"/>
  <c r="V546"/>
  <c r="L547"/>
  <c r="V547"/>
  <c r="L548"/>
  <c r="V548"/>
  <c r="L549"/>
  <c r="V549"/>
  <c r="L550"/>
  <c r="V550"/>
  <c r="L551"/>
  <c r="V551"/>
  <c r="L552"/>
  <c r="V552"/>
  <c r="L553"/>
  <c r="V553"/>
  <c r="L554"/>
  <c r="V554"/>
  <c r="L555"/>
  <c r="V555"/>
  <c r="L556"/>
  <c r="V556"/>
  <c r="L557"/>
  <c r="V557"/>
  <c r="L558"/>
  <c r="V558"/>
  <c r="L559"/>
  <c r="V559"/>
  <c r="L560"/>
  <c r="V560"/>
  <c r="L561"/>
  <c r="V561"/>
  <c r="L562"/>
  <c r="V562"/>
  <c r="L563"/>
  <c r="V563"/>
  <c r="L564"/>
  <c r="V564"/>
  <c r="L565"/>
  <c r="V565"/>
  <c r="L566"/>
  <c r="V566"/>
  <c r="L567"/>
  <c r="V567"/>
  <c r="L568"/>
  <c r="V568"/>
  <c r="L569"/>
  <c r="V569"/>
  <c r="L570"/>
  <c r="V570"/>
  <c r="L571"/>
  <c r="V571"/>
  <c r="L572"/>
  <c r="V572"/>
  <c r="L573"/>
  <c r="V573"/>
  <c r="L574"/>
  <c r="V574"/>
  <c r="L575"/>
  <c r="V575"/>
  <c r="L576"/>
  <c r="V576"/>
  <c r="L577"/>
  <c r="V577"/>
  <c r="L578"/>
  <c r="V578"/>
  <c r="L579"/>
  <c r="V579"/>
  <c r="L580"/>
  <c r="V580"/>
  <c r="L581"/>
  <c r="V581"/>
  <c r="L582"/>
  <c r="V582"/>
  <c r="L583"/>
  <c r="V583"/>
  <c r="L584"/>
  <c r="V584"/>
  <c r="L585"/>
  <c r="V585"/>
  <c r="L586"/>
  <c r="V586"/>
  <c r="L587"/>
  <c r="V587"/>
  <c r="L588"/>
  <c r="V588"/>
  <c r="L589"/>
  <c r="V589"/>
  <c r="L590"/>
  <c r="V590"/>
  <c r="L591"/>
  <c r="V591"/>
  <c r="L592"/>
  <c r="V592"/>
  <c r="L593"/>
  <c r="V593"/>
  <c r="L594"/>
  <c r="V594"/>
  <c r="L595"/>
  <c r="V595"/>
  <c r="L596"/>
  <c r="V596"/>
  <c r="L597"/>
  <c r="V597"/>
  <c r="L598"/>
  <c r="V598"/>
  <c r="L599"/>
  <c r="V599"/>
  <c r="L600"/>
  <c r="V600"/>
  <c r="L601"/>
  <c r="V601"/>
  <c r="L602"/>
  <c r="V602"/>
  <c r="L603"/>
  <c r="V603"/>
  <c r="L604"/>
  <c r="V604"/>
  <c r="L605"/>
  <c r="V605"/>
  <c r="L606"/>
  <c r="V606"/>
  <c r="L607"/>
  <c r="V607"/>
  <c r="L608"/>
  <c r="V608"/>
  <c r="L609"/>
  <c r="V609"/>
  <c r="L610"/>
  <c r="V610"/>
  <c r="L611"/>
  <c r="V611"/>
  <c r="L612"/>
  <c r="V612"/>
  <c r="L613"/>
  <c r="V613"/>
  <c r="L614"/>
  <c r="V614"/>
  <c r="L615"/>
  <c r="V615"/>
  <c r="L616"/>
  <c r="V616"/>
  <c r="L617"/>
  <c r="V617"/>
  <c r="L618"/>
  <c r="V618"/>
  <c r="L619"/>
  <c r="V619"/>
  <c r="L620"/>
  <c r="V620"/>
  <c r="L621"/>
  <c r="V621"/>
  <c r="L622"/>
  <c r="V622"/>
  <c r="L623"/>
  <c r="V623"/>
  <c r="L624"/>
  <c r="V624"/>
  <c r="L625"/>
  <c r="V625"/>
  <c r="L626"/>
  <c r="V626"/>
  <c r="L627"/>
  <c r="V627"/>
  <c r="L628"/>
  <c r="V628"/>
  <c r="L629"/>
  <c r="V629"/>
  <c r="L630"/>
  <c r="V630"/>
  <c r="L631"/>
  <c r="V631"/>
  <c r="L632"/>
  <c r="V632"/>
  <c r="L633"/>
  <c r="V633"/>
  <c r="L634"/>
  <c r="V634"/>
  <c r="L635"/>
  <c r="V635"/>
  <c r="L636"/>
  <c r="V636"/>
  <c r="L637"/>
  <c r="V637"/>
  <c r="L638"/>
  <c r="V638"/>
  <c r="L639"/>
  <c r="V639"/>
  <c r="L640"/>
  <c r="V640"/>
  <c r="L641"/>
  <c r="V641"/>
  <c r="L642"/>
  <c r="V642"/>
  <c r="L643"/>
  <c r="V643"/>
  <c r="L644"/>
  <c r="V644"/>
  <c r="L645"/>
  <c r="V645"/>
  <c r="L646"/>
  <c r="V646"/>
  <c r="L647"/>
  <c r="V647"/>
  <c r="L648"/>
  <c r="V648"/>
  <c r="L649"/>
  <c r="V649"/>
  <c r="L650"/>
  <c r="V650"/>
  <c r="L651"/>
  <c r="V651"/>
  <c r="L652"/>
  <c r="V652"/>
  <c r="L653"/>
  <c r="V653"/>
  <c r="L654"/>
  <c r="V654"/>
  <c r="L655"/>
  <c r="V655"/>
  <c r="L656"/>
  <c r="V656"/>
  <c r="L657"/>
  <c r="V657"/>
  <c r="L658"/>
  <c r="V658"/>
  <c r="L659"/>
  <c r="V659"/>
  <c r="L660"/>
  <c r="V660"/>
  <c r="L661"/>
  <c r="V661"/>
  <c r="L662"/>
  <c r="V662"/>
  <c r="L663"/>
  <c r="V663"/>
  <c r="L664"/>
  <c r="V664"/>
  <c r="L665"/>
  <c r="V665"/>
  <c r="L666"/>
  <c r="V666"/>
  <c r="L667"/>
  <c r="V667"/>
  <c r="L668"/>
  <c r="V668"/>
  <c r="L669"/>
  <c r="V669"/>
  <c r="L670"/>
  <c r="V670"/>
  <c r="L671"/>
  <c r="V671"/>
  <c r="L672"/>
  <c r="V672"/>
  <c r="L673"/>
  <c r="V673"/>
  <c r="L674"/>
  <c r="V674"/>
  <c r="L675"/>
  <c r="V675"/>
  <c r="L676"/>
  <c r="V676"/>
  <c r="L677"/>
  <c r="V677"/>
  <c r="L678"/>
  <c r="V678"/>
  <c r="L679"/>
  <c r="V679"/>
  <c r="L680"/>
  <c r="V680"/>
  <c r="L681"/>
  <c r="V681"/>
  <c r="L682"/>
  <c r="V682"/>
  <c r="L683"/>
  <c r="V683"/>
  <c r="L684"/>
  <c r="V684"/>
  <c r="L685"/>
  <c r="V685"/>
  <c r="L686"/>
  <c r="V686"/>
  <c r="L687"/>
  <c r="V687"/>
  <c r="L688"/>
  <c r="V688"/>
  <c r="L689"/>
  <c r="V689"/>
  <c r="L690"/>
  <c r="V690"/>
  <c r="L691"/>
  <c r="V691"/>
  <c r="L692"/>
  <c r="V692"/>
  <c r="L693"/>
  <c r="V693"/>
  <c r="L694"/>
  <c r="V694"/>
  <c r="L695"/>
  <c r="V695"/>
  <c r="L696"/>
  <c r="V696"/>
  <c r="L697"/>
  <c r="V697"/>
  <c r="L698"/>
  <c r="V698"/>
  <c r="L699"/>
  <c r="V699"/>
  <c r="L700"/>
  <c r="V700"/>
  <c r="L701"/>
  <c r="V701"/>
  <c r="L702"/>
  <c r="V702"/>
  <c r="L703"/>
  <c r="V703"/>
  <c r="L704"/>
  <c r="V704"/>
  <c r="L705"/>
  <c r="V705"/>
  <c r="L706"/>
  <c r="V706"/>
  <c r="L707"/>
  <c r="V707"/>
  <c r="L708"/>
  <c r="V708"/>
  <c r="L709"/>
  <c r="V709"/>
  <c r="L710"/>
  <c r="V710"/>
  <c r="L711"/>
  <c r="V711"/>
  <c r="L712"/>
  <c r="V712"/>
  <c r="L713"/>
  <c r="V713"/>
  <c r="L714"/>
  <c r="V714"/>
  <c r="L715"/>
  <c r="V715"/>
  <c r="L716"/>
  <c r="V716"/>
  <c r="L717"/>
  <c r="V717"/>
  <c r="L718"/>
  <c r="V718"/>
  <c r="L719"/>
  <c r="V719"/>
  <c r="L720"/>
  <c r="V720"/>
  <c r="L721"/>
  <c r="V721"/>
  <c r="L722"/>
  <c r="V722"/>
  <c r="L723"/>
  <c r="V723"/>
  <c r="L724"/>
  <c r="V724"/>
  <c r="L725"/>
  <c r="V725"/>
  <c r="L726"/>
  <c r="V726"/>
  <c r="L727"/>
  <c r="V727"/>
  <c r="L728"/>
  <c r="V728"/>
  <c r="L729"/>
  <c r="V729"/>
  <c r="L730"/>
  <c r="V730"/>
  <c r="L731"/>
  <c r="V731"/>
  <c r="L732"/>
  <c r="V732"/>
  <c r="L733"/>
  <c r="V733"/>
  <c r="L734"/>
  <c r="V734"/>
  <c r="L735"/>
  <c r="V735"/>
  <c r="L736"/>
  <c r="V736"/>
  <c r="L737"/>
  <c r="V737"/>
  <c r="L738"/>
  <c r="V738"/>
  <c r="L739"/>
  <c r="V739"/>
  <c r="L740"/>
  <c r="V740"/>
  <c r="L741"/>
  <c r="V741"/>
  <c r="L742"/>
  <c r="V742"/>
  <c r="L743"/>
  <c r="V743"/>
  <c r="L744"/>
  <c r="V744"/>
  <c r="L745"/>
  <c r="V745"/>
  <c r="L746"/>
  <c r="V746"/>
  <c r="L747"/>
  <c r="V747"/>
  <c r="L748"/>
  <c r="V748"/>
  <c r="L749"/>
  <c r="V749"/>
  <c r="L750"/>
  <c r="V750"/>
  <c r="L751"/>
  <c r="V751"/>
  <c r="L752"/>
  <c r="V752"/>
  <c r="L753"/>
  <c r="V753"/>
  <c r="L754"/>
  <c r="V754"/>
  <c r="L755"/>
  <c r="V755"/>
  <c r="L756"/>
  <c r="V756"/>
  <c r="L757"/>
  <c r="V757"/>
  <c r="L758"/>
  <c r="V758"/>
  <c r="L759"/>
  <c r="V759"/>
  <c r="L760"/>
  <c r="V760"/>
  <c r="L761"/>
  <c r="V761"/>
  <c r="L762"/>
  <c r="V762"/>
  <c r="L763"/>
  <c r="V763"/>
  <c r="L764"/>
  <c r="V764"/>
  <c r="L765"/>
  <c r="V765"/>
  <c r="L766"/>
  <c r="V766"/>
  <c r="L767"/>
  <c r="V767"/>
  <c r="L768"/>
  <c r="V768"/>
  <c r="L769"/>
  <c r="V769"/>
  <c r="L770"/>
  <c r="V770"/>
  <c r="L771"/>
  <c r="V771"/>
  <c r="L772"/>
  <c r="V772"/>
  <c r="L773"/>
  <c r="V773"/>
  <c r="L774"/>
  <c r="V774"/>
  <c r="L775"/>
  <c r="V775"/>
  <c r="L776"/>
  <c r="V776"/>
  <c r="L777"/>
  <c r="V777"/>
  <c r="L778"/>
  <c r="V778"/>
  <c r="L779"/>
  <c r="V779"/>
  <c r="L780"/>
  <c r="V780"/>
  <c r="L781"/>
  <c r="V781"/>
  <c r="L782"/>
  <c r="V782"/>
  <c r="L783"/>
  <c r="V783"/>
  <c r="L784"/>
  <c r="V784"/>
  <c r="L785"/>
  <c r="V785"/>
  <c r="L786"/>
  <c r="V786"/>
  <c r="L787"/>
  <c r="V787"/>
  <c r="L788"/>
  <c r="V788"/>
  <c r="L789"/>
  <c r="V789"/>
  <c r="L790"/>
  <c r="V790"/>
  <c r="L791"/>
  <c r="V791"/>
  <c r="L792"/>
  <c r="V792"/>
  <c r="L793"/>
  <c r="V793"/>
  <c r="L794"/>
  <c r="V794"/>
  <c r="L795"/>
  <c r="V795"/>
  <c r="L796"/>
  <c r="V796"/>
  <c r="L797"/>
  <c r="V797"/>
  <c r="L798"/>
  <c r="V798"/>
  <c r="L799"/>
  <c r="V799"/>
  <c r="L800"/>
  <c r="V800"/>
  <c r="L801"/>
  <c r="V801"/>
  <c r="L802"/>
  <c r="V802"/>
  <c r="L803"/>
  <c r="V803"/>
  <c r="L804"/>
  <c r="V804"/>
  <c r="L805"/>
  <c r="V805"/>
  <c r="L806"/>
  <c r="V806"/>
  <c r="L807"/>
  <c r="V807"/>
  <c r="L808"/>
  <c r="V808"/>
  <c r="L809"/>
  <c r="V809"/>
  <c r="L810"/>
  <c r="V810"/>
  <c r="L811"/>
  <c r="V811"/>
  <c r="L812"/>
  <c r="V812"/>
  <c r="L813"/>
  <c r="V813"/>
  <c r="L814"/>
  <c r="V814"/>
  <c r="L815"/>
  <c r="V815"/>
  <c r="L816"/>
  <c r="V816"/>
  <c r="L817"/>
  <c r="V817"/>
  <c r="L818"/>
  <c r="V818"/>
  <c r="L819"/>
  <c r="V819"/>
  <c r="L820"/>
  <c r="V820"/>
  <c r="L821"/>
  <c r="V821"/>
  <c r="L822"/>
  <c r="V822"/>
  <c r="L823"/>
  <c r="V823"/>
  <c r="L824"/>
  <c r="V824"/>
  <c r="L825"/>
  <c r="V825"/>
  <c r="L826"/>
  <c r="V826"/>
  <c r="L827"/>
  <c r="V827"/>
  <c r="L828"/>
  <c r="V828"/>
  <c r="L829"/>
  <c r="V829"/>
  <c r="L830"/>
  <c r="V830"/>
  <c r="L831"/>
  <c r="V831"/>
  <c r="L832"/>
  <c r="V832"/>
  <c r="L833"/>
  <c r="V833"/>
  <c r="L834"/>
  <c r="V834"/>
  <c r="L835"/>
  <c r="V835"/>
  <c r="L836"/>
  <c r="V836"/>
  <c r="L837"/>
  <c r="V837"/>
  <c r="L838"/>
  <c r="V838"/>
  <c r="L839"/>
  <c r="V839"/>
  <c r="L840"/>
  <c r="V840"/>
  <c r="L841"/>
  <c r="V841"/>
  <c r="L842"/>
  <c r="V842"/>
  <c r="L843"/>
  <c r="V843"/>
  <c r="L844"/>
  <c r="V844"/>
  <c r="L845"/>
  <c r="V845"/>
  <c r="L846"/>
  <c r="V846"/>
  <c r="L847"/>
  <c r="V847"/>
  <c r="L848"/>
  <c r="V848"/>
  <c r="L849"/>
  <c r="V849"/>
  <c r="L850"/>
  <c r="V850"/>
  <c r="L851"/>
  <c r="V851"/>
  <c r="L852"/>
  <c r="V852"/>
  <c r="L853"/>
  <c r="V853"/>
  <c r="L854"/>
  <c r="V854"/>
  <c r="L855"/>
  <c r="V855"/>
  <c r="L856"/>
  <c r="V856"/>
  <c r="L857"/>
  <c r="V857"/>
  <c r="L858"/>
  <c r="V858"/>
  <c r="L859"/>
  <c r="V859"/>
  <c r="L860"/>
  <c r="V860"/>
  <c r="L861"/>
  <c r="V861"/>
  <c r="L862"/>
  <c r="V862"/>
  <c r="L863"/>
  <c r="V863"/>
  <c r="L864"/>
  <c r="V864"/>
  <c r="L865"/>
  <c r="V865"/>
  <c r="L866"/>
  <c r="V866"/>
  <c r="L867"/>
  <c r="V867"/>
  <c r="L868"/>
  <c r="V868"/>
  <c r="L869"/>
  <c r="V869"/>
  <c r="L870"/>
  <c r="V870"/>
  <c r="L871"/>
  <c r="V871"/>
  <c r="L872"/>
  <c r="V872"/>
  <c r="L873"/>
  <c r="V873"/>
  <c r="L874"/>
  <c r="V874"/>
  <c r="L875"/>
  <c r="V875"/>
  <c r="L876"/>
  <c r="V876"/>
  <c r="L877"/>
  <c r="V877"/>
  <c r="L878"/>
  <c r="V878"/>
  <c r="L879"/>
  <c r="V879"/>
  <c r="L880"/>
  <c r="V880"/>
  <c r="L881"/>
  <c r="V881"/>
  <c r="L882"/>
  <c r="V882"/>
  <c r="L883"/>
  <c r="V883"/>
  <c r="L884"/>
  <c r="V884"/>
  <c r="L885"/>
  <c r="V885"/>
  <c r="L886"/>
  <c r="V886"/>
  <c r="L887"/>
  <c r="V887"/>
  <c r="L888"/>
  <c r="V888"/>
  <c r="L889"/>
  <c r="V889"/>
  <c r="L890"/>
  <c r="V890"/>
  <c r="L891"/>
  <c r="V891"/>
  <c r="L892"/>
  <c r="V892"/>
  <c r="L893"/>
  <c r="V893"/>
  <c r="L894"/>
  <c r="V894"/>
  <c r="L895"/>
  <c r="V895"/>
  <c r="L896"/>
  <c r="V896"/>
  <c r="L897"/>
  <c r="V897"/>
  <c r="L898"/>
  <c r="V898"/>
  <c r="L899"/>
  <c r="V899"/>
  <c r="L900"/>
  <c r="V900"/>
  <c r="L901"/>
  <c r="V901"/>
  <c r="L902"/>
  <c r="V902"/>
  <c r="L903"/>
  <c r="V903"/>
  <c r="L904"/>
  <c r="V904"/>
  <c r="L905"/>
  <c r="V905"/>
  <c r="L906"/>
  <c r="V906"/>
  <c r="L907"/>
  <c r="V907"/>
  <c r="L908"/>
  <c r="V908"/>
  <c r="L909"/>
  <c r="V909"/>
  <c r="L910"/>
  <c r="V910"/>
  <c r="L911"/>
  <c r="V911"/>
  <c r="L912"/>
  <c r="V912"/>
  <c r="L913"/>
  <c r="V913"/>
  <c r="L914"/>
  <c r="V914"/>
  <c r="L915"/>
  <c r="V915"/>
  <c r="L916"/>
  <c r="V916"/>
  <c r="L917"/>
  <c r="V917"/>
  <c r="L918"/>
  <c r="V918"/>
  <c r="L919"/>
  <c r="V919"/>
  <c r="L920"/>
  <c r="V920"/>
  <c r="L921"/>
  <c r="V921"/>
  <c r="L922"/>
  <c r="V922"/>
  <c r="L923"/>
  <c r="V923"/>
  <c r="L924"/>
  <c r="V924"/>
  <c r="L925"/>
  <c r="V925"/>
  <c r="L926"/>
  <c r="V926"/>
  <c r="L927"/>
  <c r="V927"/>
  <c r="L928"/>
  <c r="V928"/>
  <c r="L929"/>
  <c r="V929"/>
  <c r="L930"/>
  <c r="V930"/>
  <c r="L931"/>
  <c r="V931"/>
  <c r="L932"/>
  <c r="V932"/>
  <c r="L933"/>
  <c r="V933"/>
  <c r="L934"/>
  <c r="V934"/>
  <c r="L935"/>
  <c r="V935"/>
  <c r="L936"/>
  <c r="V936"/>
  <c r="L937"/>
  <c r="V937"/>
  <c r="L938"/>
  <c r="V938"/>
  <c r="L939"/>
  <c r="V939"/>
  <c r="L940"/>
  <c r="V940"/>
  <c r="L941"/>
  <c r="V941"/>
  <c r="L942"/>
  <c r="V942"/>
  <c r="L943"/>
  <c r="V943"/>
  <c r="L944"/>
  <c r="V944"/>
  <c r="L945"/>
  <c r="V945"/>
  <c r="L946"/>
  <c r="V946"/>
  <c r="L947"/>
  <c r="V947"/>
  <c r="L948"/>
  <c r="V948"/>
  <c r="L949"/>
  <c r="V949"/>
  <c r="L950"/>
  <c r="V950"/>
  <c r="L951"/>
  <c r="V951"/>
  <c r="L952"/>
  <c r="V952"/>
  <c r="L953"/>
  <c r="V953"/>
  <c r="L954"/>
  <c r="V954"/>
  <c r="L955"/>
  <c r="V955"/>
  <c r="L956"/>
  <c r="V956"/>
  <c r="L957"/>
  <c r="V957"/>
  <c r="L958"/>
  <c r="V958"/>
  <c r="L959"/>
  <c r="V959"/>
  <c r="L960"/>
  <c r="V960"/>
  <c r="L961"/>
  <c r="V961"/>
  <c r="L962"/>
  <c r="V962"/>
  <c r="L963"/>
  <c r="V963"/>
  <c r="L964"/>
  <c r="V964"/>
  <c r="L965"/>
  <c r="V965"/>
  <c r="L966"/>
  <c r="V966"/>
  <c r="L967"/>
  <c r="V967"/>
  <c r="L968"/>
  <c r="V968"/>
  <c r="L969"/>
  <c r="V969"/>
  <c r="L970"/>
  <c r="V970"/>
  <c r="L971"/>
  <c r="V971"/>
  <c r="L972"/>
  <c r="V972"/>
  <c r="L973"/>
  <c r="V973"/>
  <c r="L974"/>
  <c r="V974"/>
  <c r="L975"/>
  <c r="V975"/>
  <c r="L976"/>
  <c r="V976"/>
  <c r="L977"/>
  <c r="V977"/>
  <c r="L978"/>
  <c r="V978"/>
  <c r="L979"/>
  <c r="V979"/>
  <c r="L980"/>
  <c r="V980"/>
  <c r="L981"/>
  <c r="V981"/>
  <c r="L982"/>
  <c r="V982"/>
  <c r="L983"/>
  <c r="V983"/>
  <c r="L984"/>
  <c r="V984"/>
  <c r="L985"/>
  <c r="V985"/>
  <c r="L986"/>
  <c r="V986"/>
  <c r="L987"/>
  <c r="V987"/>
  <c r="L988"/>
  <c r="V988"/>
  <c r="L989"/>
  <c r="V989"/>
  <c r="L990"/>
  <c r="V990"/>
  <c r="L991"/>
  <c r="V991"/>
  <c r="L992"/>
  <c r="V992"/>
  <c r="L993"/>
  <c r="V993"/>
  <c r="L994"/>
  <c r="V994"/>
  <c r="L995"/>
  <c r="V995"/>
  <c r="L996"/>
  <c r="V996"/>
  <c r="L997"/>
  <c r="V997"/>
  <c r="L998"/>
  <c r="V998"/>
  <c r="L999"/>
  <c r="V999"/>
  <c r="L1000"/>
  <c r="V1000"/>
  <c r="L1001"/>
  <c r="V1001"/>
  <c r="L1002"/>
  <c r="V1002"/>
  <c r="L1003"/>
  <c r="V1003"/>
  <c r="L1004"/>
  <c r="V1004"/>
  <c r="L1005"/>
  <c r="V1005"/>
  <c r="V1"/>
  <c r="V3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"/>
  <c r="U3"/>
  <c r="AD17"/>
  <c r="AD18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"/>
  <c r="T3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"/>
  <c r="S3"/>
  <c r="AD19"/>
  <c r="AD20"/>
  <c r="AD21"/>
  <c r="AD22"/>
  <c r="N2"/>
  <c r="AD34"/>
  <c r="AD23"/>
  <c r="M2"/>
  <c r="AD24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R1"/>
  <c r="R3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Z1002"/>
  <c r="Z1003"/>
  <c r="Z1004"/>
  <c r="Z1005"/>
  <c r="Z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"/>
  <c r="Z2"/>
  <c r="Z3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Y1002"/>
  <c r="Y1003"/>
  <c r="Y1004"/>
  <c r="Y1005"/>
  <c r="Y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"/>
  <c r="Y2"/>
  <c r="Y3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"/>
  <c r="X2"/>
  <c r="X3"/>
  <c r="Q3"/>
  <c r="P3"/>
  <c r="O3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"/>
  <c r="N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"/>
  <c r="M3"/>
  <c r="H7"/>
  <c r="F7"/>
  <c r="F6"/>
  <c r="F8"/>
  <c r="F10"/>
  <c r="F11"/>
  <c r="F12"/>
  <c r="F13"/>
  <c r="F14"/>
  <c r="F15"/>
  <c r="F16"/>
  <c r="F17"/>
  <c r="F18"/>
  <c r="F19"/>
  <c r="F9"/>
  <c r="H11"/>
  <c r="H12"/>
  <c r="H13"/>
  <c r="H14"/>
  <c r="H15"/>
  <c r="H16"/>
  <c r="H17"/>
  <c r="H18"/>
  <c r="H19"/>
  <c r="E6" i="2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G5"/>
  <c r="H6"/>
  <c r="I4"/>
  <c r="I6"/>
  <c r="J4"/>
  <c r="J6"/>
  <c r="K4"/>
  <c r="K6"/>
  <c r="L4"/>
  <c r="L6"/>
  <c r="M4"/>
  <c r="M6"/>
  <c r="N4"/>
  <c r="N6"/>
  <c r="O4"/>
  <c r="O6"/>
  <c r="P4"/>
  <c r="P6"/>
  <c r="Q4"/>
  <c r="Q6"/>
  <c r="R4"/>
  <c r="R6"/>
  <c r="S4"/>
  <c r="S6"/>
  <c r="T4"/>
  <c r="T6"/>
  <c r="U4"/>
  <c r="U6"/>
  <c r="V4"/>
  <c r="V6"/>
  <c r="W4"/>
  <c r="W6"/>
  <c r="X4"/>
  <c r="X6"/>
  <c r="Y4"/>
  <c r="Y6"/>
  <c r="Z4"/>
  <c r="Z6"/>
  <c r="AA4"/>
  <c r="AA6"/>
  <c r="AB4"/>
  <c r="AB6"/>
  <c r="AC4"/>
  <c r="AC6"/>
  <c r="AD4"/>
  <c r="AD6"/>
  <c r="AE4"/>
  <c r="AE6"/>
  <c r="AF4"/>
  <c r="AF6"/>
  <c r="AG4"/>
  <c r="AG6"/>
  <c r="AH4"/>
  <c r="AH6"/>
  <c r="AI4"/>
  <c r="AI6"/>
  <c r="AJ4"/>
  <c r="AJ6"/>
  <c r="AK4"/>
  <c r="AK6"/>
  <c r="F6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F7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F8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F9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F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F1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F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F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F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F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F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F1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F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F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F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F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F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F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F24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F25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F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F27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F28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F29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F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F3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F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F33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F5"/>
</calcChain>
</file>

<file path=xl/sharedStrings.xml><?xml version="1.0" encoding="utf-8"?>
<sst xmlns="http://schemas.openxmlformats.org/spreadsheetml/2006/main" count="22" uniqueCount="22">
  <si>
    <t>定義</t>
    <rPh sb="0" eb="2">
      <t>テイギ</t>
    </rPh>
    <phoneticPr fontId="1"/>
  </si>
  <si>
    <t>a</t>
    <phoneticPr fontId="1"/>
  </si>
  <si>
    <t>I</t>
    <phoneticPr fontId="1"/>
  </si>
  <si>
    <t>x</t>
    <phoneticPr fontId="1"/>
  </si>
  <si>
    <t>x</t>
    <phoneticPr fontId="1"/>
  </si>
  <si>
    <t>dx</t>
    <phoneticPr fontId="1"/>
  </si>
  <si>
    <t>Isim</t>
    <phoneticPr fontId="1"/>
  </si>
  <si>
    <t>SE111Inv1pxn.xlsx</t>
    <phoneticPr fontId="1"/>
  </si>
  <si>
    <t>n</t>
    <phoneticPr fontId="1"/>
  </si>
  <si>
    <t>x</t>
    <phoneticPr fontId="1"/>
  </si>
  <si>
    <t>Ix</t>
    <phoneticPr fontId="1"/>
  </si>
  <si>
    <t>α</t>
    <phoneticPr fontId="1"/>
  </si>
  <si>
    <t>n</t>
    <phoneticPr fontId="1"/>
  </si>
  <si>
    <t>error</t>
    <phoneticPr fontId="1"/>
  </si>
  <si>
    <t>Ia : by Tailor expansion</t>
    <phoneticPr fontId="1"/>
  </si>
  <si>
    <t>A</t>
    <phoneticPr fontId="1"/>
  </si>
  <si>
    <t>a</t>
    <phoneticPr fontId="1"/>
  </si>
  <si>
    <t>B</t>
    <phoneticPr fontId="1"/>
  </si>
  <si>
    <t>theta/pi()</t>
    <phoneticPr fontId="1"/>
  </si>
  <si>
    <t>X</t>
    <phoneticPr fontId="1"/>
  </si>
  <si>
    <t>sq2p2</t>
    <phoneticPr fontId="1"/>
  </si>
  <si>
    <t>sq2m2</t>
    <phoneticPr fontId="1"/>
  </si>
</sst>
</file>

<file path=xl/styles.xml><?xml version="1.0" encoding="utf-8"?>
<styleSheet xmlns="http://schemas.openxmlformats.org/spreadsheetml/2006/main">
  <numFmts count="1">
    <numFmt numFmtId="176" formatCode="0.00_ ;[Red]\-0.00\ "/>
  </numFmts>
  <fonts count="2">
    <font>
      <sz val="10"/>
      <name val="ＭＳ 明朝"/>
      <charset val="128"/>
    </font>
    <font>
      <sz val="6"/>
      <name val="ＭＳ 明朝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76" fontId="0" fillId="0" borderId="0" xfId="0" applyNumberFormat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title>
      <c:layout/>
    </c:title>
    <c:plotArea>
      <c:layout/>
      <c:scatterChart>
        <c:scatterStyle val="lineMarker"/>
        <c:ser>
          <c:idx val="1"/>
          <c:order val="0"/>
          <c:tx>
            <c:strRef>
              <c:f>Sheet1!$H$3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xVal>
            <c:numRef>
              <c:f>Sheet1!$F$4:$F$20</c:f>
              <c:numCache>
                <c:formatCode>General</c:formatCode>
                <c:ptCount val="17"/>
                <c:pt idx="2">
                  <c:v>4.0</c:v>
                </c:pt>
                <c:pt idx="3">
                  <c:v>2.0</c:v>
                </c:pt>
                <c:pt idx="4">
                  <c:v>1.428571428571429</c:v>
                </c:pt>
                <c:pt idx="5">
                  <c:v>1.0</c:v>
                </c:pt>
                <c:pt idx="6">
                  <c:v>0.666666666666667</c:v>
                </c:pt>
                <c:pt idx="7">
                  <c:v>0.5</c:v>
                </c:pt>
                <c:pt idx="8">
                  <c:v>0.333333333333333</c:v>
                </c:pt>
                <c:pt idx="9">
                  <c:v>0.25</c:v>
                </c:pt>
                <c:pt idx="10">
                  <c:v>0.2</c:v>
                </c:pt>
                <c:pt idx="11">
                  <c:v>0.166666666666667</c:v>
                </c:pt>
                <c:pt idx="12">
                  <c:v>0.142857142857143</c:v>
                </c:pt>
                <c:pt idx="13">
                  <c:v>0.125</c:v>
                </c:pt>
                <c:pt idx="14">
                  <c:v>0.111111111111111</c:v>
                </c:pt>
                <c:pt idx="15">
                  <c:v>0.1</c:v>
                </c:pt>
              </c:numCache>
            </c:numRef>
          </c:xVal>
          <c:yVal>
            <c:numRef>
              <c:f>Sheet1!$H$4:$H$21</c:f>
              <c:numCache>
                <c:formatCode>General</c:formatCode>
                <c:ptCount val="18"/>
                <c:pt idx="0">
                  <c:v>1.0</c:v>
                </c:pt>
                <c:pt idx="2">
                  <c:v>1.2975</c:v>
                </c:pt>
                <c:pt idx="3">
                  <c:v>1.570796326794897</c:v>
                </c:pt>
                <c:pt idx="4">
                  <c:v>1.7314</c:v>
                </c:pt>
                <c:pt idx="5">
                  <c:v>2.0</c:v>
                </c:pt>
                <c:pt idx="6">
                  <c:v>2.35</c:v>
                </c:pt>
                <c:pt idx="7">
                  <c:v>2.666666666666666</c:v>
                </c:pt>
                <c:pt idx="8">
                  <c:v>3.2</c:v>
                </c:pt>
                <c:pt idx="9">
                  <c:v>3.657142857142856</c:v>
                </c:pt>
                <c:pt idx="10">
                  <c:v>4.063492063492063</c:v>
                </c:pt>
                <c:pt idx="11">
                  <c:v>4.432900432900432</c:v>
                </c:pt>
                <c:pt idx="12">
                  <c:v>4.773892773892772</c:v>
                </c:pt>
                <c:pt idx="13">
                  <c:v>5.092152292152291</c:v>
                </c:pt>
                <c:pt idx="14">
                  <c:v>5.391690662278896</c:v>
                </c:pt>
                <c:pt idx="15">
                  <c:v>5.675463855030417</c:v>
                </c:pt>
              </c:numCache>
            </c:numRef>
          </c:yVal>
        </c:ser>
        <c:axId val="548456040"/>
        <c:axId val="548459624"/>
      </c:scatterChart>
      <c:valAx>
        <c:axId val="548456040"/>
        <c:scaling>
          <c:orientation val="minMax"/>
        </c:scaling>
        <c:axPos val="b"/>
        <c:numFmt formatCode="General" sourceLinked="1"/>
        <c:tickLblPos val="nextTo"/>
        <c:crossAx val="548459624"/>
        <c:crosses val="autoZero"/>
        <c:crossBetween val="midCat"/>
      </c:valAx>
      <c:valAx>
        <c:axId val="548459624"/>
        <c:scaling>
          <c:orientation val="minMax"/>
        </c:scaling>
        <c:axPos val="l"/>
        <c:majorGridlines/>
        <c:numFmt formatCode="General" sourceLinked="1"/>
        <c:tickLblPos val="nextTo"/>
        <c:crossAx val="548456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smoothMarker"/>
        <c:ser>
          <c:idx val="0"/>
          <c:order val="0"/>
          <c:tx>
            <c:strRef>
              <c:f>Sheet1!$AD$13</c:f>
              <c:strCache>
                <c:ptCount val="1"/>
                <c:pt idx="0">
                  <c:v>Ix</c:v>
                </c:pt>
              </c:strCache>
            </c:strRef>
          </c:tx>
          <c:xVal>
            <c:numRef>
              <c:f>Sheet1!$AC$14:$AC$42</c:f>
              <c:numCache>
                <c:formatCode>General</c:formatCode>
                <c:ptCount val="29"/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0.1</c:v>
                </c:pt>
                <c:pt idx="12">
                  <c:v>0.111111111111111</c:v>
                </c:pt>
                <c:pt idx="13">
                  <c:v>0.125</c:v>
                </c:pt>
                <c:pt idx="14">
                  <c:v>0.142857142857143</c:v>
                </c:pt>
                <c:pt idx="15">
                  <c:v>0.166666666666667</c:v>
                </c:pt>
                <c:pt idx="16">
                  <c:v>0.2</c:v>
                </c:pt>
                <c:pt idx="17">
                  <c:v>0.25</c:v>
                </c:pt>
                <c:pt idx="18">
                  <c:v>0.333333333333333</c:v>
                </c:pt>
                <c:pt idx="19">
                  <c:v>0.5</c:v>
                </c:pt>
                <c:pt idx="20">
                  <c:v>1.0</c:v>
                </c:pt>
                <c:pt idx="21">
                  <c:v>2.0</c:v>
                </c:pt>
                <c:pt idx="22">
                  <c:v>3.0</c:v>
                </c:pt>
                <c:pt idx="23">
                  <c:v>4.0</c:v>
                </c:pt>
                <c:pt idx="24">
                  <c:v>5.0</c:v>
                </c:pt>
                <c:pt idx="25">
                  <c:v>6.0</c:v>
                </c:pt>
                <c:pt idx="26">
                  <c:v>7.0</c:v>
                </c:pt>
                <c:pt idx="27">
                  <c:v>8.0</c:v>
                </c:pt>
                <c:pt idx="28">
                  <c:v>9.0</c:v>
                </c:pt>
              </c:numCache>
            </c:numRef>
          </c:xVal>
          <c:yVal>
            <c:numRef>
              <c:f>Sheet1!$AD$14:$AD$42</c:f>
              <c:numCache>
                <c:formatCode>General</c:formatCode>
                <c:ptCount val="29"/>
                <c:pt idx="1">
                  <c:v>0.0679695758497487</c:v>
                </c:pt>
                <c:pt idx="2">
                  <c:v>0.075348294224462</c:v>
                </c:pt>
                <c:pt idx="3">
                  <c:v>0.0845204731623985</c:v>
                </c:pt>
                <c:pt idx="4">
                  <c:v>0.0962282262512279</c:v>
                </c:pt>
                <c:pt idx="5">
                  <c:v>0.111686427348211</c:v>
                </c:pt>
                <c:pt idx="6">
                  <c:v>0.133027012660089</c:v>
                </c:pt>
                <c:pt idx="7">
                  <c:v>0.164351151735279</c:v>
                </c:pt>
                <c:pt idx="8">
                  <c:v>0.214601836602552</c:v>
                </c:pt>
                <c:pt idx="9">
                  <c:v>0.306852819440055</c:v>
                </c:pt>
                <c:pt idx="10">
                  <c:v>0.5</c:v>
                </c:pt>
                <c:pt idx="19">
                  <c:v>0.613705638880109</c:v>
                </c:pt>
                <c:pt idx="20">
                  <c:v>0.693147180559945</c:v>
                </c:pt>
                <c:pt idx="21">
                  <c:v>0.785398163397448</c:v>
                </c:pt>
                <c:pt idx="22">
                  <c:v>0.835648848264721</c:v>
                </c:pt>
                <c:pt idx="23">
                  <c:v>0.866972987339911</c:v>
                </c:pt>
                <c:pt idx="24">
                  <c:v>0.888313572651789</c:v>
                </c:pt>
                <c:pt idx="25">
                  <c:v>0.903771773748772</c:v>
                </c:pt>
                <c:pt idx="26">
                  <c:v>0.915479526837601</c:v>
                </c:pt>
                <c:pt idx="27">
                  <c:v>0.924651705775538</c:v>
                </c:pt>
                <c:pt idx="28">
                  <c:v>0.932030424150251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Sheet1!$AI$26</c:f>
              <c:strCache>
                <c:ptCount val="1"/>
                <c:pt idx="0">
                  <c:v>Ia : by Tailor expansion</c:v>
                </c:pt>
              </c:strCache>
            </c:strRef>
          </c:tx>
          <c:xVal>
            <c:numRef>
              <c:f>Sheet1!$AH$29:$AH$47</c:f>
              <c:numCache>
                <c:formatCode>General</c:formatCode>
                <c:ptCount val="1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</c:numCache>
            </c:numRef>
          </c:xVal>
          <c:yVal>
            <c:numRef>
              <c:f>Sheet1!$AI$29:$AI$47</c:f>
              <c:numCache>
                <c:formatCode>General</c:formatCode>
                <c:ptCount val="19"/>
                <c:pt idx="0">
                  <c:v>0.700780323653864</c:v>
                </c:pt>
                <c:pt idx="1">
                  <c:v>0.797296195569399</c:v>
                </c:pt>
                <c:pt idx="2">
                  <c:v>0.843644253443697</c:v>
                </c:pt>
                <c:pt idx="3">
                  <c:v>0.872993596003204</c:v>
                </c:pt>
                <c:pt idx="4">
                  <c:v>0.893141680119856</c:v>
                </c:pt>
                <c:pt idx="5">
                  <c:v>0.90780167847936</c:v>
                </c:pt>
                <c:pt idx="6">
                  <c:v>0.918937710332424</c:v>
                </c:pt>
                <c:pt idx="7">
                  <c:v>0.927680233107582</c:v>
                </c:pt>
                <c:pt idx="8">
                  <c:v>0.934724260354769</c:v>
                </c:pt>
                <c:pt idx="9">
                  <c:v>0.940520045772142</c:v>
                </c:pt>
                <c:pt idx="10">
                  <c:v>0.945371890650696</c:v>
                </c:pt>
                <c:pt idx="11">
                  <c:v>0.949492754712571</c:v>
                </c:pt>
                <c:pt idx="12">
                  <c:v>0.953036091278459</c:v>
                </c:pt>
                <c:pt idx="13">
                  <c:v>0.956115252074404</c:v>
                </c:pt>
                <c:pt idx="14">
                  <c:v>0.958815771423906</c:v>
                </c:pt>
                <c:pt idx="15">
                  <c:v>0.961203399509234</c:v>
                </c:pt>
                <c:pt idx="16">
                  <c:v>0.9633295058741</c:v>
                </c:pt>
                <c:pt idx="17">
                  <c:v>0.965234804831819</c:v>
                </c:pt>
                <c:pt idx="18">
                  <c:v>0.966951980475604</c:v>
                </c:pt>
              </c:numCache>
            </c:numRef>
          </c:yVal>
          <c:smooth val="1"/>
        </c:ser>
        <c:axId val="548491816"/>
        <c:axId val="548494184"/>
      </c:scatterChart>
      <c:valAx>
        <c:axId val="548491816"/>
        <c:scaling>
          <c:orientation val="minMax"/>
        </c:scaling>
        <c:axPos val="b"/>
        <c:numFmt formatCode="General" sourceLinked="1"/>
        <c:tickLblPos val="nextTo"/>
        <c:crossAx val="548494184"/>
        <c:crosses val="autoZero"/>
        <c:crossBetween val="midCat"/>
      </c:valAx>
      <c:valAx>
        <c:axId val="548494184"/>
        <c:scaling>
          <c:orientation val="minMax"/>
        </c:scaling>
        <c:axPos val="l"/>
        <c:majorGridlines/>
        <c:numFmt formatCode="General" sourceLinked="1"/>
        <c:tickLblPos val="nextTo"/>
        <c:crossAx val="548491816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tx>
            <c:strRef>
              <c:f>Sheet1!$CY$3</c:f>
              <c:strCache>
                <c:ptCount val="1"/>
                <c:pt idx="0">
                  <c:v>A</c:v>
                </c:pt>
              </c:strCache>
            </c:strRef>
          </c:tx>
          <c:xVal>
            <c:numRef>
              <c:f>Sheet1!$CX$4:$CX$8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</c:numCache>
            </c:numRef>
          </c:xVal>
          <c:yVal>
            <c:numRef>
              <c:f>Sheet1!$CY$4:$CY$8</c:f>
              <c:numCache>
                <c:formatCode>General</c:formatCode>
                <c:ptCount val="5"/>
                <c:pt idx="0">
                  <c:v>1.0</c:v>
                </c:pt>
                <c:pt idx="2">
                  <c:v>1.0</c:v>
                </c:pt>
                <c:pt idx="3">
                  <c:v>1.414213562373095</c:v>
                </c:pt>
                <c:pt idx="4">
                  <c:v>1.732050807568877</c:v>
                </c:pt>
              </c:numCache>
            </c:numRef>
          </c:yVal>
        </c:ser>
        <c:ser>
          <c:idx val="1"/>
          <c:order val="1"/>
          <c:tx>
            <c:strRef>
              <c:f>Sheet1!$CZ$3</c:f>
              <c:strCache>
                <c:ptCount val="1"/>
                <c:pt idx="0">
                  <c:v>a</c:v>
                </c:pt>
              </c:strCache>
            </c:strRef>
          </c:tx>
          <c:xVal>
            <c:numRef>
              <c:f>Sheet1!$CX$4:$CX$8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</c:numCache>
            </c:numRef>
          </c:xVal>
          <c:yVal>
            <c:numRef>
              <c:f>Sheet1!$CZ$4:$CZ$8</c:f>
              <c:numCache>
                <c:formatCode>General</c:formatCode>
                <c:ptCount val="5"/>
                <c:pt idx="0">
                  <c:v>2.0</c:v>
                </c:pt>
                <c:pt idx="2">
                  <c:v>2.0</c:v>
                </c:pt>
                <c:pt idx="3">
                  <c:v>2.414213562373095</c:v>
                </c:pt>
                <c:pt idx="4">
                  <c:v>3.732050807568877</c:v>
                </c:pt>
              </c:numCache>
            </c:numRef>
          </c:yVal>
        </c:ser>
        <c:ser>
          <c:idx val="2"/>
          <c:order val="2"/>
          <c:tx>
            <c:strRef>
              <c:f>Sheet1!$DA$3</c:f>
              <c:strCache>
                <c:ptCount val="1"/>
                <c:pt idx="0">
                  <c:v>B</c:v>
                </c:pt>
              </c:strCache>
            </c:strRef>
          </c:tx>
          <c:xVal>
            <c:numRef>
              <c:f>Sheet1!$CX$4:$CX$8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</c:numCache>
            </c:numRef>
          </c:xVal>
          <c:yVal>
            <c:numRef>
              <c:f>Sheet1!$DA$4:$DA$8</c:f>
              <c:numCache>
                <c:formatCode>General</c:formatCode>
                <c:ptCount val="5"/>
                <c:pt idx="0">
                  <c:v>0.0</c:v>
                </c:pt>
                <c:pt idx="1">
                  <c:v>0.5</c:v>
                </c:pt>
                <c:pt idx="2">
                  <c:v>0.577350269189626</c:v>
                </c:pt>
                <c:pt idx="3">
                  <c:v>0.707106781186547</c:v>
                </c:pt>
                <c:pt idx="4">
                  <c:v>1.0</c:v>
                </c:pt>
              </c:numCache>
            </c:numRef>
          </c:yVal>
        </c:ser>
        <c:ser>
          <c:idx val="3"/>
          <c:order val="3"/>
          <c:tx>
            <c:strRef>
              <c:f>Sheet1!$DB$3</c:f>
              <c:strCache>
                <c:ptCount val="1"/>
                <c:pt idx="0">
                  <c:v>theta/pi()</c:v>
                </c:pt>
              </c:strCache>
            </c:strRef>
          </c:tx>
          <c:xVal>
            <c:numRef>
              <c:f>Sheet1!$CX$4:$CX$8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</c:numCache>
            </c:numRef>
          </c:xVal>
          <c:yVal>
            <c:numRef>
              <c:f>Sheet1!$DB$4:$DB$8</c:f>
              <c:numCache>
                <c:formatCode>General</c:formatCode>
                <c:ptCount val="5"/>
                <c:pt idx="0">
                  <c:v>0.0</c:v>
                </c:pt>
                <c:pt idx="1">
                  <c:v>0.147583617650433</c:v>
                </c:pt>
                <c:pt idx="2">
                  <c:v>0.166666666666667</c:v>
                </c:pt>
                <c:pt idx="3">
                  <c:v>0.195913276015304</c:v>
                </c:pt>
                <c:pt idx="4">
                  <c:v>0.25</c:v>
                </c:pt>
              </c:numCache>
            </c:numRef>
          </c:yVal>
        </c:ser>
        <c:ser>
          <c:idx val="4"/>
          <c:order val="4"/>
          <c:tx>
            <c:strRef>
              <c:f>Sheet1!$DC$3</c:f>
              <c:strCache>
                <c:ptCount val="1"/>
              </c:strCache>
            </c:strRef>
          </c:tx>
          <c:xVal>
            <c:numRef>
              <c:f>Sheet1!$CX$4:$CX$8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</c:numCache>
            </c:numRef>
          </c:xVal>
          <c:yVal>
            <c:numRef>
              <c:f>Sheet1!$DC$4:$DC$8</c:f>
              <c:numCache>
                <c:formatCode>General</c:formatCode>
                <c:ptCount val="5"/>
                <c:pt idx="0">
                  <c:v>0.0</c:v>
                </c:pt>
                <c:pt idx="1">
                  <c:v>0.166666666666667</c:v>
                </c:pt>
                <c:pt idx="2">
                  <c:v>0.195913276015304</c:v>
                </c:pt>
                <c:pt idx="3">
                  <c:v>0.25</c:v>
                </c:pt>
                <c:pt idx="4">
                  <c:v>0.5</c:v>
                </c:pt>
              </c:numCache>
            </c:numRef>
          </c:yVal>
        </c:ser>
        <c:ser>
          <c:idx val="5"/>
          <c:order val="5"/>
          <c:tx>
            <c:strRef>
              <c:f>Sheet1!$DD$3</c:f>
              <c:strCache>
                <c:ptCount val="1"/>
                <c:pt idx="0">
                  <c:v>X</c:v>
                </c:pt>
              </c:strCache>
            </c:strRef>
          </c:tx>
          <c:xVal>
            <c:numRef>
              <c:f>Sheet1!$CX$4:$CX$8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</c:numCache>
            </c:numRef>
          </c:xVal>
          <c:yVal>
            <c:numRef>
              <c:f>Sheet1!$DD$4:$DD$8</c:f>
              <c:numCache>
                <c:formatCode>General</c:formatCode>
                <c:ptCount val="5"/>
                <c:pt idx="0">
                  <c:v>0.693147180559945</c:v>
                </c:pt>
                <c:pt idx="2">
                  <c:v>0.693147180559945</c:v>
                </c:pt>
                <c:pt idx="3">
                  <c:v>1.246450480280461</c:v>
                </c:pt>
                <c:pt idx="4">
                  <c:v>2.281037988902838</c:v>
                </c:pt>
              </c:numCache>
            </c:numRef>
          </c:yVal>
        </c:ser>
        <c:axId val="548534184"/>
        <c:axId val="548537336"/>
      </c:scatterChart>
      <c:valAx>
        <c:axId val="548534184"/>
        <c:scaling>
          <c:orientation val="minMax"/>
        </c:scaling>
        <c:axPos val="b"/>
        <c:numFmt formatCode="General" sourceLinked="1"/>
        <c:tickLblPos val="nextTo"/>
        <c:crossAx val="548537336"/>
        <c:crosses val="autoZero"/>
        <c:crossBetween val="midCat"/>
      </c:valAx>
      <c:valAx>
        <c:axId val="548537336"/>
        <c:scaling>
          <c:orientation val="minMax"/>
        </c:scaling>
        <c:axPos val="l"/>
        <c:majorGridlines/>
        <c:numFmt formatCode="General" sourceLinked="1"/>
        <c:tickLblPos val="nextTo"/>
        <c:crossAx val="5485341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.0"/>
            <c:dispEq val="1"/>
            <c:trendlineLbl>
              <c:numFmt formatCode="General" sourceLinked="0"/>
            </c:trendlineLbl>
          </c:trendline>
          <c:xVal>
            <c:numRef>
              <c:f>Sheet2!$E$4:$E$33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Sheet2!$F$4:$F$33</c:f>
              <c:numCache>
                <c:formatCode>General</c:formatCode>
                <c:ptCount val="30"/>
                <c:pt idx="0">
                  <c:v>0.0</c:v>
                </c:pt>
                <c:pt idx="1">
                  <c:v>1.0</c:v>
                </c:pt>
                <c:pt idx="2">
                  <c:v>1.732050807568877</c:v>
                </c:pt>
                <c:pt idx="3">
                  <c:v>2.414213562373095</c:v>
                </c:pt>
                <c:pt idx="4">
                  <c:v>3.077683537175254</c:v>
                </c:pt>
                <c:pt idx="5">
                  <c:v>3.732050807568877</c:v>
                </c:pt>
                <c:pt idx="6">
                  <c:v>4.381286267534823</c:v>
                </c:pt>
                <c:pt idx="7">
                  <c:v>5.027339492125848</c:v>
                </c:pt>
                <c:pt idx="8">
                  <c:v>5.671281819617711</c:v>
                </c:pt>
                <c:pt idx="9">
                  <c:v>6.313751514675044</c:v>
                </c:pt>
                <c:pt idx="10">
                  <c:v>6.955152771773473</c:v>
                </c:pt>
                <c:pt idx="11">
                  <c:v>7.59575411272515</c:v>
                </c:pt>
                <c:pt idx="12">
                  <c:v>8.235740954498494</c:v>
                </c:pt>
                <c:pt idx="13">
                  <c:v>8.875245474969755</c:v>
                </c:pt>
                <c:pt idx="14">
                  <c:v>9.514364454222585</c:v>
                </c:pt>
                <c:pt idx="15">
                  <c:v>10.15317038760886</c:v>
                </c:pt>
                <c:pt idx="16">
                  <c:v>10.79171865726158</c:v>
                </c:pt>
                <c:pt idx="17">
                  <c:v>11.43005230276134</c:v>
                </c:pt>
                <c:pt idx="18">
                  <c:v>12.06820527949775</c:v>
                </c:pt>
                <c:pt idx="19">
                  <c:v>12.70620473617471</c:v>
                </c:pt>
                <c:pt idx="20">
                  <c:v>13.34407263959771</c:v>
                </c:pt>
                <c:pt idx="21">
                  <c:v>13.98182695510574</c:v>
                </c:pt>
                <c:pt idx="22">
                  <c:v>14.61948251828725</c:v>
                </c:pt>
                <c:pt idx="23">
                  <c:v>15.25705168826554</c:v>
                </c:pt>
                <c:pt idx="24">
                  <c:v>15.89454484386531</c:v>
                </c:pt>
                <c:pt idx="25">
                  <c:v>16.53197076505725</c:v>
                </c:pt>
                <c:pt idx="26">
                  <c:v>17.16933692948584</c:v>
                </c:pt>
                <c:pt idx="27">
                  <c:v>17.80664974535026</c:v>
                </c:pt>
                <c:pt idx="28">
                  <c:v>18.44391473602927</c:v>
                </c:pt>
                <c:pt idx="29">
                  <c:v>19.08113668772821</c:v>
                </c:pt>
              </c:numCache>
            </c:numRef>
          </c:yVal>
        </c:ser>
        <c:axId val="690529880"/>
        <c:axId val="812990776"/>
      </c:scatterChart>
      <c:valAx>
        <c:axId val="690529880"/>
        <c:scaling>
          <c:orientation val="minMax"/>
        </c:scaling>
        <c:axPos val="b"/>
        <c:numFmt formatCode="General" sourceLinked="1"/>
        <c:tickLblPos val="nextTo"/>
        <c:crossAx val="812990776"/>
        <c:crosses val="autoZero"/>
        <c:crossBetween val="midCat"/>
      </c:valAx>
      <c:valAx>
        <c:axId val="812990776"/>
        <c:scaling>
          <c:orientation val="minMax"/>
        </c:scaling>
        <c:axPos val="l"/>
        <c:majorGridlines/>
        <c:numFmt formatCode="General" sourceLinked="1"/>
        <c:tickLblPos val="nextTo"/>
        <c:crossAx val="6905298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ict"/><Relationship Id="rId4" Type="http://schemas.openxmlformats.org/officeDocument/2006/relationships/image" Target="../media/image4.pict"/><Relationship Id="rId5" Type="http://schemas.openxmlformats.org/officeDocument/2006/relationships/image" Target="../media/image5.pict"/><Relationship Id="rId6" Type="http://schemas.openxmlformats.org/officeDocument/2006/relationships/image" Target="../media/image6.pict"/><Relationship Id="rId1" Type="http://schemas.openxmlformats.org/officeDocument/2006/relationships/image" Target="../media/image1.pict"/><Relationship Id="rId2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19</xdr:row>
      <xdr:rowOff>127000</xdr:rowOff>
    </xdr:from>
    <xdr:to>
      <xdr:col>10</xdr:col>
      <xdr:colOff>190500</xdr:colOff>
      <xdr:row>35</xdr:row>
      <xdr:rowOff>25400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42334</xdr:colOff>
      <xdr:row>35</xdr:row>
      <xdr:rowOff>148167</xdr:rowOff>
    </xdr:from>
    <xdr:to>
      <xdr:col>28</xdr:col>
      <xdr:colOff>215901</xdr:colOff>
      <xdr:row>51</xdr:row>
      <xdr:rowOff>46567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101</xdr:col>
      <xdr:colOff>622300</xdr:colOff>
      <xdr:row>11</xdr:row>
      <xdr:rowOff>76200</xdr:rowOff>
    </xdr:from>
    <xdr:to>
      <xdr:col>106</xdr:col>
      <xdr:colOff>304800</xdr:colOff>
      <xdr:row>26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7</xdr:row>
      <xdr:rowOff>114300</xdr:rowOff>
    </xdr:from>
    <xdr:to>
      <xdr:col>31</xdr:col>
      <xdr:colOff>25400</xdr:colOff>
      <xdr:row>27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1.bin"/><Relationship Id="rId4" Type="http://schemas.openxmlformats.org/officeDocument/2006/relationships/oleObject" Target="../embeddings/Microsoft___2.bin"/><Relationship Id="rId5" Type="http://schemas.openxmlformats.org/officeDocument/2006/relationships/oleObject" Target="../embeddings/Microsoft___3.bin"/><Relationship Id="rId6" Type="http://schemas.openxmlformats.org/officeDocument/2006/relationships/oleObject" Target="../embeddings/Microsoft___4.bin"/><Relationship Id="rId7" Type="http://schemas.openxmlformats.org/officeDocument/2006/relationships/oleObject" Target="../embeddings/Microsoft___5.bin"/><Relationship Id="rId8" Type="http://schemas.openxmlformats.org/officeDocument/2006/relationships/oleObject" Target="../embeddings/Microsoft___6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005"/>
  <sheetViews>
    <sheetView tabSelected="1" topLeftCell="K10" zoomScale="75" workbookViewId="0">
      <selection activeCell="BW50" sqref="BW50"/>
    </sheetView>
  </sheetViews>
  <sheetFormatPr baseColWidth="12" defaultRowHeight="14"/>
  <cols>
    <col min="6" max="6" width="7.83203125" customWidth="1"/>
    <col min="7" max="8" width="8.33203125" customWidth="1"/>
    <col min="11" max="23" width="7" customWidth="1"/>
    <col min="24" max="26" width="9" customWidth="1"/>
    <col min="27" max="27" width="4" customWidth="1"/>
    <col min="29" max="30" width="6.1640625" customWidth="1"/>
    <col min="31" max="32" width="3" customWidth="1"/>
    <col min="33" max="34" width="4" customWidth="1"/>
    <col min="35" max="35" width="7" customWidth="1"/>
    <col min="36" max="36" width="6.1640625" customWidth="1"/>
    <col min="37" max="37" width="5.83203125" customWidth="1"/>
    <col min="38" max="38" width="4" customWidth="1"/>
    <col min="39" max="73" width="2" customWidth="1"/>
  </cols>
  <sheetData>
    <row r="1" spans="1:109">
      <c r="A1" t="s">
        <v>7</v>
      </c>
      <c r="M1">
        <f t="shared" ref="M1:X1" si="0">M1005</f>
        <v>0.50000000000000033</v>
      </c>
      <c r="N1">
        <f t="shared" si="0"/>
        <v>0.69314714930995203</v>
      </c>
      <c r="O1">
        <f t="shared" si="0"/>
        <v>0.78539818423078245</v>
      </c>
      <c r="P1">
        <f t="shared" si="0"/>
        <v>0.8356488795147311</v>
      </c>
      <c r="Q1">
        <f t="shared" si="0"/>
        <v>0.86697302900658535</v>
      </c>
      <c r="R1">
        <f t="shared" ref="R1:S1" si="1">R1005</f>
        <v>0.88831362473513698</v>
      </c>
      <c r="S1">
        <f t="shared" si="1"/>
        <v>0.90377183624880097</v>
      </c>
      <c r="T1">
        <f t="shared" ref="T1:U1" si="2">T1005</f>
        <v>0.91547959975431459</v>
      </c>
      <c r="U1">
        <f t="shared" si="2"/>
        <v>0.92465178910894252</v>
      </c>
      <c r="V1">
        <f t="shared" ref="V1" si="3">V1005</f>
        <v>0.93203051790035785</v>
      </c>
      <c r="X1">
        <f t="shared" si="0"/>
        <v>0.26394346568817478</v>
      </c>
      <c r="Y1">
        <f t="shared" ref="Y1:Z1" si="4">Y1005</f>
        <v>0.20009366285409694</v>
      </c>
      <c r="Z1">
        <f t="shared" si="4"/>
        <v>0.1610390465862469</v>
      </c>
    </row>
    <row r="2" spans="1:109">
      <c r="J2" t="s">
        <v>5</v>
      </c>
      <c r="K2">
        <v>1E-3</v>
      </c>
      <c r="M2">
        <f>1/2</f>
        <v>0.5</v>
      </c>
      <c r="N2">
        <f>LN(2)</f>
        <v>0.69314718055994529</v>
      </c>
      <c r="O2">
        <f>PI()/4</f>
        <v>0.78539816339744828</v>
      </c>
      <c r="P2">
        <f>LN(2)/3+1/3/SQRT(3)*PI()</f>
        <v>0.83564884826472097</v>
      </c>
      <c r="Q2">
        <f>(1-((-1)^Q4))*LN(2)/2/Q4+((PI()-(PI()/Q4))*SIN(PI()/Q4)-COS(PI()/Q4)*LN(2-2*COS(PI()/Q4)))/Q4+((PI()-(PI()*3/Q4))*SIN(PI()*3/Q4)-COS(PI()*3/Q4)*LN(2-2*COS(PI()*3/Q4)))/Q4</f>
        <v>0.86697298733991102</v>
      </c>
      <c r="R2">
        <f>(1-((-1)^R4))*LN(2)/2/R4+((PI()-(PI()/R4))*SIN(PI()/R4)-COS(PI()/R4)*LN(2-2*COS(PI()/R4)))/R4+((PI()-(PI()*3/R4))*SIN(PI()*3/R4)-COS(PI()*3/R4)*LN(2-2*COS(PI()*3/R4)))/R4</f>
        <v>0.88831357265178867</v>
      </c>
      <c r="S2">
        <f>(1-((-1)^S4))*LN(2)/2/S4+((PI()-(PI()/S4))*SIN(PI()/S4)-COS(PI()/S4)*LN(2-2*COS(PI()/S4)))/S4+((PI()-(PI()*3/S4))*SIN(PI()*3/S4)-COS(PI()*3/S4)*LN(2-2*COS(PI()*3/S4)))/S4+((PI()-(PI()*5/S4))*SIN(PI()*5/S4)-COS(PI()*5/S4)*LN(2-2*COS(PI()*5/S4)))/S4</f>
        <v>0.90377177374877204</v>
      </c>
      <c r="T2">
        <f>(1-((-1)^T4))*LN(2)/2/T4+((PI()-(PI()/T4))*SIN(PI()/T4)-COS(PI()/T4)*LN(2-2*COS(PI()/T4)))/T4+((PI()-(PI()*3/T4))*SIN(PI()*3/T4)-COS(PI()*3/T4)*LN(2-2*COS(PI()*3/T4)))/T4+((PI()-(PI()*5/T4))*SIN(PI()*5/T4)-COS(PI()*5/T4)*LN(2-2*COS(PI()*5/T4)))/T4</f>
        <v>0.91547952683760148</v>
      </c>
      <c r="U2">
        <f>(1-((-1)^U4))*LN(2)/2/U4+((PI()-(PI()/U4))*SIN(PI()/U4)-COS(PI()/U4)*LN(2-2*COS(PI()/U4)))/U4+((PI()-(PI()*3/U4))*SIN(PI()*3/U4)-COS(PI()*3/U4)*LN(2-2*COS(PI()*3/U4)))/U4+((PI()-(PI()*5/U4))*SIN(PI()*5/U4)-COS(PI()*5/U4)*LN(2-2*COS(PI()*5/U4)))/U4+((PI()-(PI()*7/U4))*SIN(PI()*7/U4)-COS(PI()*7/U4)*LN(2-2*COS(PI()*7/U4)))/U4</f>
        <v>0.92465170577553801</v>
      </c>
      <c r="V2">
        <f>(1-((-1)^V4))*LN(2)/2/V4+((PI()-(PI()/V4))*SIN(PI()/V4)-COS(PI()/V4)*LN(2-2*COS(PI()/V4)))/V4+((PI()-(PI()*3/V4))*SIN(PI()*3/V4)-COS(PI()*3/V4)*LN(2-2*COS(PI()*3/V4)))/V4+((PI()-(PI()*5/V4))*SIN(PI()*5/V4)-COS(PI()*5/V4)*LN(2-2*COS(PI()*5/V4)))/V4+((PI()-(PI()*7/V4))*SIN(PI()*7/V4)-COS(PI()*7/V4)*LN(2-2*COS(PI()*7/V4)))/V4</f>
        <v>0.93203042415025128</v>
      </c>
      <c r="X2">
        <f>LN(2)-X4+X4*O1</f>
        <v>0.26394354902151029</v>
      </c>
      <c r="Y2">
        <f>LN(2)-Y4+Y4*P1</f>
        <v>0.20009381910413859</v>
      </c>
      <c r="Z2">
        <f>LN(2)-Z4+Z4*Q1</f>
        <v>0.1610392965862868</v>
      </c>
    </row>
    <row r="3" spans="1:109">
      <c r="A3" t="s">
        <v>0</v>
      </c>
      <c r="F3" t="s">
        <v>3</v>
      </c>
      <c r="G3" t="s">
        <v>1</v>
      </c>
      <c r="H3" t="s">
        <v>2</v>
      </c>
      <c r="I3" t="s">
        <v>6</v>
      </c>
      <c r="M3" s="2">
        <f t="shared" ref="M3:X3" si="5">100*(1-M1/M2)</f>
        <v>-6.6613381477509392E-14</v>
      </c>
      <c r="N3" s="2">
        <f t="shared" si="5"/>
        <v>4.5084210253953927E-6</v>
      </c>
      <c r="O3" s="2">
        <f t="shared" si="5"/>
        <v>-2.6525824869949588E-6</v>
      </c>
      <c r="P3" s="2">
        <f t="shared" si="5"/>
        <v>-3.7396102658959762E-6</v>
      </c>
      <c r="Q3" s="2">
        <f t="shared" si="5"/>
        <v>-4.805994535672653E-6</v>
      </c>
      <c r="R3" s="2">
        <f t="shared" ref="R3:S3" si="6">100*(1-R1/R2)</f>
        <v>-5.8631715038615084E-6</v>
      </c>
      <c r="S3" s="2">
        <f t="shared" si="6"/>
        <v>-6.9154659110282068E-6</v>
      </c>
      <c r="T3" s="2">
        <f t="shared" ref="T3:U3" si="7">100*(1-T1/T2)</f>
        <v>-7.9648655226804976E-6</v>
      </c>
      <c r="U3" s="2">
        <f t="shared" si="7"/>
        <v>-9.0124101959077052E-6</v>
      </c>
      <c r="V3" s="2">
        <f t="shared" ref="V3" si="8">100*(1-V1/V2)</f>
        <v>-1.005869596504283E-5</v>
      </c>
      <c r="W3" s="2"/>
      <c r="X3" s="2">
        <f t="shared" si="5"/>
        <v>3.1572408498714566E-5</v>
      </c>
      <c r="Y3" s="2">
        <f t="shared" ref="Y3:Z3" si="9">100*(1-Y1/Y2)</f>
        <v>7.8088389909858336E-5</v>
      </c>
      <c r="Z3" s="2">
        <f t="shared" si="9"/>
        <v>1.5524163679003777E-4</v>
      </c>
      <c r="CY3" t="s">
        <v>15</v>
      </c>
      <c r="CZ3" t="s">
        <v>16</v>
      </c>
      <c r="DA3" t="s">
        <v>17</v>
      </c>
      <c r="DB3" t="s">
        <v>18</v>
      </c>
      <c r="DD3" t="s">
        <v>19</v>
      </c>
    </row>
    <row r="4" spans="1:109">
      <c r="G4">
        <v>9.9999999999999995E-7</v>
      </c>
      <c r="H4">
        <v>1</v>
      </c>
      <c r="L4" t="s">
        <v>8</v>
      </c>
      <c r="M4">
        <v>0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7</v>
      </c>
      <c r="U4">
        <v>8</v>
      </c>
      <c r="V4">
        <v>9</v>
      </c>
      <c r="X4">
        <v>2</v>
      </c>
      <c r="Y4">
        <v>3</v>
      </c>
      <c r="Z4">
        <v>4</v>
      </c>
      <c r="AB4">
        <v>1</v>
      </c>
      <c r="CX4">
        <v>1</v>
      </c>
      <c r="CY4">
        <v>1</v>
      </c>
      <c r="CZ4">
        <v>2</v>
      </c>
      <c r="DA4">
        <v>0</v>
      </c>
      <c r="DB4">
        <f>ATAN(DA4)/PI()</f>
        <v>0</v>
      </c>
      <c r="DC4">
        <f>ASIN(DA4)/PI()</f>
        <v>0</v>
      </c>
      <c r="DD4">
        <f>CY4*LN(CZ4)</f>
        <v>0.69314718055994529</v>
      </c>
    </row>
    <row r="5" spans="1:109">
      <c r="L5" t="s">
        <v>4</v>
      </c>
      <c r="CX5">
        <v>2</v>
      </c>
      <c r="DA5">
        <v>0.5</v>
      </c>
      <c r="DB5">
        <f t="shared" ref="DB5:DB8" si="10">ATAN(DA5)/PI()</f>
        <v>0.14758361765043329</v>
      </c>
      <c r="DC5">
        <f t="shared" ref="DC5:DC8" si="11">ASIN(DA5)/PI()</f>
        <v>0.16666666666666669</v>
      </c>
    </row>
    <row r="6" spans="1:109">
      <c r="F6">
        <f>1/G6</f>
        <v>4</v>
      </c>
      <c r="G6">
        <v>0.25</v>
      </c>
      <c r="H6">
        <v>1.2975000000000001</v>
      </c>
      <c r="I6">
        <v>1.3015000000000001</v>
      </c>
      <c r="L6">
        <f>K2/2</f>
        <v>5.0000000000000001E-4</v>
      </c>
      <c r="M6">
        <f t="shared" ref="M6:V6" si="12">M5+$K$2/(1+($L6)^M$4)</f>
        <v>5.0000000000000001E-4</v>
      </c>
      <c r="N6">
        <f t="shared" si="12"/>
        <v>9.9950024987506265E-4</v>
      </c>
      <c r="O6">
        <f t="shared" si="12"/>
        <v>9.9999975000006239E-4</v>
      </c>
      <c r="P6">
        <f t="shared" si="12"/>
        <v>9.9999999987499997E-4</v>
      </c>
      <c r="Q6">
        <f t="shared" si="12"/>
        <v>9.9999999999993757E-4</v>
      </c>
      <c r="R6">
        <f t="shared" si="12"/>
        <v>1E-3</v>
      </c>
      <c r="S6">
        <f t="shared" si="12"/>
        <v>1E-3</v>
      </c>
      <c r="T6">
        <f t="shared" si="12"/>
        <v>1E-3</v>
      </c>
      <c r="U6">
        <f t="shared" si="12"/>
        <v>1E-3</v>
      </c>
      <c r="V6">
        <f t="shared" si="12"/>
        <v>1E-3</v>
      </c>
      <c r="X6">
        <f>X5+$K$2*LN(1+($L6)^X$4)</f>
        <v>2.4999996878494968E-10</v>
      </c>
      <c r="Y6">
        <f>Y5+$K$2*LN(1+($L6)^Y$4)</f>
        <v>1.2500001033473386E-13</v>
      </c>
      <c r="Z6">
        <f>Z5+$K$2*LN(1+($L6)^Z$4)</f>
        <v>6.2394533983931856E-17</v>
      </c>
      <c r="CX6">
        <v>3</v>
      </c>
      <c r="CY6">
        <v>1</v>
      </c>
      <c r="CZ6">
        <v>2</v>
      </c>
      <c r="DA6">
        <f>1/SQRT(3)</f>
        <v>0.57735026918962584</v>
      </c>
      <c r="DB6">
        <f t="shared" si="10"/>
        <v>0.16666666666666669</v>
      </c>
      <c r="DC6">
        <f t="shared" si="11"/>
        <v>0.1959132760153037</v>
      </c>
      <c r="DD6">
        <f t="shared" ref="DD6:DD8" si="13">CY6*LN(CZ6)</f>
        <v>0.69314718055994529</v>
      </c>
    </row>
    <row r="7" spans="1:109">
      <c r="F7">
        <f>1/G7</f>
        <v>2</v>
      </c>
      <c r="G7">
        <v>0.5</v>
      </c>
      <c r="H7">
        <f>PI()/2</f>
        <v>1.5707963267948966</v>
      </c>
      <c r="I7">
        <v>1.5572999999999999</v>
      </c>
      <c r="L7">
        <f t="shared" ref="L7:L70" si="14">L6+K$2</f>
        <v>1.5E-3</v>
      </c>
      <c r="M7">
        <f t="shared" ref="M7:P70" si="15">M6+$K$2/(1+($L7)^M$4)</f>
        <v>1E-3</v>
      </c>
      <c r="N7">
        <f t="shared" si="15"/>
        <v>1.9980024965051174E-3</v>
      </c>
      <c r="O7">
        <f t="shared" si="15"/>
        <v>1.9999975000051249E-3</v>
      </c>
      <c r="P7">
        <f t="shared" si="15"/>
        <v>1.9999999964999998E-3</v>
      </c>
      <c r="Q7">
        <f t="shared" ref="Q7:R69" si="16">Q6+$K$2/(1+($L7)^Q$4)</f>
        <v>1.9999999999948752E-3</v>
      </c>
      <c r="R7">
        <f t="shared" si="16"/>
        <v>1.9999999999999922E-3</v>
      </c>
      <c r="S7">
        <f t="shared" ref="S7:T7" si="17">S6+$K$2/(1+($L7)^S$4)</f>
        <v>2E-3</v>
      </c>
      <c r="T7">
        <f t="shared" si="17"/>
        <v>2E-3</v>
      </c>
      <c r="U7">
        <f t="shared" ref="U7:V7" si="18">U6+$K$2/(1+($L7)^U$4)</f>
        <v>2E-3</v>
      </c>
      <c r="V7">
        <f t="shared" si="18"/>
        <v>2E-3</v>
      </c>
      <c r="X7">
        <f t="shared" ref="X7:Y70" si="19">X6+$K$2*LN(1+($L7)^X$4)</f>
        <v>2.4999974376312023E-9</v>
      </c>
      <c r="Y7">
        <f t="shared" si="19"/>
        <v>3.5000000618435684E-12</v>
      </c>
      <c r="Z7">
        <f t="shared" ref="Z7" si="20">Z6+$K$2*LN(1+($L7)^Z$4)</f>
        <v>5.1247894816569072E-15</v>
      </c>
      <c r="CX7">
        <v>4</v>
      </c>
      <c r="CY7">
        <f>SQRT(2)</f>
        <v>1.4142135623730951</v>
      </c>
      <c r="CZ7">
        <f>1+SQRT(2)</f>
        <v>2.4142135623730949</v>
      </c>
      <c r="DA7">
        <f>1/SQRT(2)</f>
        <v>0.70710678118654746</v>
      </c>
      <c r="DB7">
        <f t="shared" si="10"/>
        <v>0.19591327601530362</v>
      </c>
      <c r="DC7">
        <f t="shared" si="11"/>
        <v>0.25</v>
      </c>
      <c r="DD7">
        <f t="shared" si="13"/>
        <v>1.246450480280461</v>
      </c>
      <c r="DE7">
        <f>DD7-DD6</f>
        <v>0.55330329972051573</v>
      </c>
    </row>
    <row r="8" spans="1:109">
      <c r="F8">
        <f>1/G8</f>
        <v>1.4285714285714286</v>
      </c>
      <c r="G8">
        <v>0.7</v>
      </c>
      <c r="H8">
        <v>1.7314000000000001</v>
      </c>
      <c r="L8">
        <f t="shared" si="14"/>
        <v>2.5000000000000001E-3</v>
      </c>
      <c r="M8">
        <f t="shared" si="15"/>
        <v>1.5E-3</v>
      </c>
      <c r="N8">
        <f t="shared" si="15"/>
        <v>2.9955087309190827E-3</v>
      </c>
      <c r="O8">
        <f t="shared" si="15"/>
        <v>2.9999912500441872E-3</v>
      </c>
      <c r="P8">
        <f t="shared" si="15"/>
        <v>2.9999999808749999E-3</v>
      </c>
      <c r="Q8">
        <f t="shared" si="16"/>
        <v>2.9999999999558128E-3</v>
      </c>
      <c r="R8">
        <f t="shared" si="16"/>
        <v>2.9999999999998942E-3</v>
      </c>
      <c r="S8">
        <f t="shared" ref="S8:T8" si="21">S7+$K$2/(1+($L8)^S$4)</f>
        <v>3.0000000000000001E-3</v>
      </c>
      <c r="T8">
        <f t="shared" si="21"/>
        <v>3.0000000000000001E-3</v>
      </c>
      <c r="U8">
        <f t="shared" ref="U8:V8" si="22">U7+$K$2/(1+($L8)^U$4)</f>
        <v>3.0000000000000001E-3</v>
      </c>
      <c r="V8">
        <f t="shared" si="22"/>
        <v>3.0000000000000001E-3</v>
      </c>
      <c r="X8">
        <f t="shared" si="19"/>
        <v>8.7499779064480153E-9</v>
      </c>
      <c r="Y8">
        <f t="shared" si="19"/>
        <v>1.9124999900323924E-11</v>
      </c>
      <c r="Z8">
        <f t="shared" ref="Z8" si="23">Z7+$K$2*LN(1+($L8)^Z$4)</f>
        <v>4.4187320468515329E-14</v>
      </c>
      <c r="CX8">
        <v>6</v>
      </c>
      <c r="CY8">
        <f>SQRT(3)</f>
        <v>1.7320508075688772</v>
      </c>
      <c r="CZ8">
        <f>2+SQRT(3)</f>
        <v>3.7320508075688772</v>
      </c>
      <c r="DA8">
        <v>1</v>
      </c>
      <c r="DB8">
        <f t="shared" si="10"/>
        <v>0.25</v>
      </c>
      <c r="DC8">
        <f t="shared" si="11"/>
        <v>0.5</v>
      </c>
      <c r="DD8">
        <f t="shared" si="13"/>
        <v>2.2810379889028387</v>
      </c>
      <c r="DE8">
        <f>DD8-DD7</f>
        <v>1.0345875086223777</v>
      </c>
    </row>
    <row r="9" spans="1:109">
      <c r="F9">
        <f>1/G9</f>
        <v>1</v>
      </c>
      <c r="G9">
        <v>1</v>
      </c>
      <c r="H9">
        <v>2</v>
      </c>
      <c r="I9">
        <v>1.9729000000000001</v>
      </c>
      <c r="L9">
        <f t="shared" si="14"/>
        <v>3.5000000000000001E-3</v>
      </c>
      <c r="M9">
        <f t="shared" si="15"/>
        <v>2E-3</v>
      </c>
      <c r="N9">
        <f t="shared" si="15"/>
        <v>3.9920209381936215E-3</v>
      </c>
      <c r="O9">
        <f t="shared" si="15"/>
        <v>3.9999790001942481E-3</v>
      </c>
      <c r="P9">
        <f t="shared" si="15"/>
        <v>3.9999999380000012E-3</v>
      </c>
      <c r="Q9">
        <f t="shared" si="16"/>
        <v>3.9999999998057501E-3</v>
      </c>
      <c r="R9">
        <f t="shared" si="16"/>
        <v>3.9999999999993686E-3</v>
      </c>
      <c r="S9">
        <f t="shared" ref="S9:T9" si="24">S8+$K$2/(1+($L9)^S$4)</f>
        <v>3.9999999999999983E-3</v>
      </c>
      <c r="T9">
        <f t="shared" si="24"/>
        <v>4.0000000000000001E-3</v>
      </c>
      <c r="U9">
        <f t="shared" ref="U9:V9" si="25">U8+$K$2/(1+($L9)^U$4)</f>
        <v>4.0000000000000001E-3</v>
      </c>
      <c r="V9">
        <f t="shared" si="25"/>
        <v>4.0000000000000001E-3</v>
      </c>
      <c r="X9">
        <f t="shared" si="19"/>
        <v>2.0999902875746687E-8</v>
      </c>
      <c r="Y9">
        <f t="shared" si="19"/>
        <v>6.1999998975970867E-11</v>
      </c>
      <c r="Z9">
        <f t="shared" ref="Z9" si="26">Z8+$K$2*LN(1+($L9)^Z$4)</f>
        <v>1.9424972740229554E-13</v>
      </c>
    </row>
    <row r="10" spans="1:109">
      <c r="F10">
        <f>1/G10</f>
        <v>0.66666666666666663</v>
      </c>
      <c r="G10">
        <v>1.5</v>
      </c>
      <c r="H10" s="1">
        <v>2.35</v>
      </c>
      <c r="I10">
        <v>2.3231000000000002</v>
      </c>
      <c r="L10">
        <f t="shared" si="14"/>
        <v>4.5000000000000005E-3</v>
      </c>
      <c r="M10">
        <f t="shared" si="15"/>
        <v>2.5000000000000001E-3</v>
      </c>
      <c r="N10">
        <f t="shared" si="15"/>
        <v>4.9875410974768468E-3</v>
      </c>
      <c r="O10">
        <f t="shared" si="15"/>
        <v>4.9999587506043023E-3</v>
      </c>
      <c r="P10">
        <f t="shared" si="15"/>
        <v>4.9999998468750091E-3</v>
      </c>
      <c r="Q10">
        <f t="shared" si="16"/>
        <v>4.9999999993956875E-3</v>
      </c>
      <c r="R10">
        <f t="shared" si="16"/>
        <v>4.9999999999975238E-3</v>
      </c>
      <c r="S10">
        <f t="shared" ref="S10:T10" si="27">S9+$K$2/(1+($L10)^S$4)</f>
        <v>4.9999999999999906E-3</v>
      </c>
      <c r="T10">
        <f t="shared" si="27"/>
        <v>5.0000000000000001E-3</v>
      </c>
      <c r="U10">
        <f t="shared" ref="U10:V10" si="28">U9+$K$2/(1+($L10)^U$4)</f>
        <v>5.0000000000000001E-3</v>
      </c>
      <c r="V10">
        <f t="shared" si="28"/>
        <v>5.0000000000000001E-3</v>
      </c>
      <c r="X10">
        <f t="shared" si="19"/>
        <v>4.124969784720849E-8</v>
      </c>
      <c r="Y10">
        <f t="shared" si="19"/>
        <v>1.5312499481428803E-10</v>
      </c>
      <c r="Z10">
        <f t="shared" ref="Z10" si="29">Z9+$K$2*LN(1+($L10)^Z$4)</f>
        <v>6.0431215577575602E-13</v>
      </c>
    </row>
    <row r="11" spans="1:109">
      <c r="F11">
        <f t="shared" ref="F11:F19" si="30">1/G11</f>
        <v>0.5</v>
      </c>
      <c r="G11">
        <v>2</v>
      </c>
      <c r="H11">
        <f>(2*G11)/(2*G11-1)*H9</f>
        <v>2.6666666666666665</v>
      </c>
      <c r="I11">
        <v>2.6284000000000001</v>
      </c>
      <c r="L11">
        <f t="shared" si="14"/>
        <v>5.5000000000000005E-3</v>
      </c>
      <c r="M11">
        <f t="shared" si="15"/>
        <v>3.0000000000000001E-3</v>
      </c>
      <c r="N11">
        <f t="shared" si="15"/>
        <v>5.9820711820119041E-3</v>
      </c>
      <c r="O11">
        <f t="shared" si="15"/>
        <v>5.9999285015193372E-3</v>
      </c>
      <c r="P11">
        <f t="shared" si="15"/>
        <v>5.9999996805000372E-3</v>
      </c>
      <c r="Q11">
        <f t="shared" si="16"/>
        <v>5.9999999984806252E-3</v>
      </c>
      <c r="R11">
        <f t="shared" si="16"/>
        <v>5.9999999999924905E-3</v>
      </c>
      <c r="S11">
        <f t="shared" ref="S11:T11" si="31">S10+$K$2/(1+($L11)^S$4)</f>
        <v>5.9999999999999628E-3</v>
      </c>
      <c r="T11">
        <f t="shared" si="31"/>
        <v>6.0000000000000001E-3</v>
      </c>
      <c r="U11">
        <f t="shared" ref="U11:V11" si="32">U10+$K$2/(1+($L11)^U$4)</f>
        <v>6.0000000000000001E-3</v>
      </c>
      <c r="V11">
        <f t="shared" si="32"/>
        <v>6.0000000000000001E-3</v>
      </c>
      <c r="X11">
        <f t="shared" si="19"/>
        <v>7.1499240325194604E-8</v>
      </c>
      <c r="Y11">
        <f t="shared" si="19"/>
        <v>3.1949998097313301E-10</v>
      </c>
      <c r="Z11">
        <f t="shared" ref="Z11" si="33">Z10+$K$2*LN(1+($L11)^Z$4)</f>
        <v>1.5193746255985097E-12</v>
      </c>
    </row>
    <row r="12" spans="1:109">
      <c r="F12">
        <f t="shared" si="30"/>
        <v>0.33333333333333331</v>
      </c>
      <c r="G12">
        <v>3</v>
      </c>
      <c r="H12">
        <f t="shared" ref="H12:H19" si="34">(2*G12)/(2*G12-1)*H11</f>
        <v>3.1999999999999997</v>
      </c>
      <c r="L12">
        <f t="shared" si="14"/>
        <v>6.5000000000000006E-3</v>
      </c>
      <c r="M12">
        <f t="shared" si="15"/>
        <v>3.5000000000000001E-3</v>
      </c>
      <c r="N12">
        <f t="shared" si="15"/>
        <v>6.9756131591604386E-3</v>
      </c>
      <c r="O12">
        <f t="shared" si="15"/>
        <v>6.999886253304324E-3</v>
      </c>
      <c r="P12">
        <f t="shared" si="15"/>
        <v>6.9999994058751128E-3</v>
      </c>
      <c r="Q12">
        <f t="shared" si="16"/>
        <v>6.9999999966955627E-3</v>
      </c>
      <c r="R12">
        <f t="shared" si="16"/>
        <v>6.9999999999808878E-3</v>
      </c>
      <c r="S12">
        <f t="shared" ref="S12:T12" si="35">S11+$K$2/(1+($L12)^S$4)</f>
        <v>6.9999999999998874E-3</v>
      </c>
      <c r="T12">
        <f t="shared" si="35"/>
        <v>6.9999999999999993E-3</v>
      </c>
      <c r="U12">
        <f t="shared" ref="U12:V12" si="36">U11+$K$2/(1+($L12)^U$4)</f>
        <v>7.0000000000000001E-3</v>
      </c>
      <c r="V12">
        <f t="shared" si="36"/>
        <v>7.0000000000000001E-3</v>
      </c>
      <c r="X12">
        <f t="shared" si="19"/>
        <v>1.1374834781899386E-7</v>
      </c>
      <c r="Y12">
        <f t="shared" si="19"/>
        <v>5.9412494333771936E-10</v>
      </c>
      <c r="Z12">
        <f t="shared" ref="Z12" si="37">Z11+$K$2*LN(1+($L12)^Z$4)</f>
        <v>3.3044371662308317E-12</v>
      </c>
    </row>
    <row r="13" spans="1:109">
      <c r="F13">
        <f t="shared" si="30"/>
        <v>0.25</v>
      </c>
      <c r="G13">
        <v>4</v>
      </c>
      <c r="H13">
        <f t="shared" si="34"/>
        <v>3.6571428571428566</v>
      </c>
      <c r="L13">
        <f t="shared" si="14"/>
        <v>7.5000000000000006E-3</v>
      </c>
      <c r="M13">
        <f t="shared" si="15"/>
        <v>4.0000000000000001E-3</v>
      </c>
      <c r="N13">
        <f t="shared" si="15"/>
        <v>7.9681689904259473E-3</v>
      </c>
      <c r="O13">
        <f t="shared" si="15"/>
        <v>7.9998300064682091E-3</v>
      </c>
      <c r="P13">
        <f t="shared" si="15"/>
        <v>7.9999989840002905E-3</v>
      </c>
      <c r="Q13">
        <f t="shared" si="16"/>
        <v>7.9999999935315008E-3</v>
      </c>
      <c r="R13">
        <f t="shared" si="16"/>
        <v>7.9999999999571577E-3</v>
      </c>
      <c r="S13">
        <f t="shared" ref="S13:T13" si="38">S12+$K$2/(1+($L13)^S$4)</f>
        <v>7.9999999999997087E-3</v>
      </c>
      <c r="T13">
        <f t="shared" si="38"/>
        <v>7.9999999999999984E-3</v>
      </c>
      <c r="U13">
        <f t="shared" ref="U13:V13" si="39">U12+$K$2/(1+($L13)^U$4)</f>
        <v>8.0000000000000002E-3</v>
      </c>
      <c r="V13">
        <f t="shared" si="39"/>
        <v>8.0000000000000002E-3</v>
      </c>
      <c r="X13">
        <f t="shared" si="19"/>
        <v>1.6999676584715847E-7</v>
      </c>
      <c r="Y13">
        <f t="shared" si="19"/>
        <v>1.0159998543935776E-9</v>
      </c>
      <c r="Z13">
        <f t="shared" ref="Z13" si="40">Z12+$K$2*LN(1+($L13)^Z$4)</f>
        <v>6.4684997287318613E-12</v>
      </c>
      <c r="AC13" t="s">
        <v>9</v>
      </c>
      <c r="AD13" t="s">
        <v>10</v>
      </c>
    </row>
    <row r="14" spans="1:109">
      <c r="F14">
        <f t="shared" si="30"/>
        <v>0.2</v>
      </c>
      <c r="G14">
        <v>5</v>
      </c>
      <c r="H14">
        <f t="shared" si="34"/>
        <v>4.0634920634920633</v>
      </c>
      <c r="L14">
        <f t="shared" si="14"/>
        <v>8.5000000000000006E-3</v>
      </c>
      <c r="M14">
        <f t="shared" si="15"/>
        <v>4.5000000000000005E-3</v>
      </c>
      <c r="N14">
        <f t="shared" si="15"/>
        <v>8.9597406314770138E-3</v>
      </c>
      <c r="O14">
        <f t="shared" si="15"/>
        <v>8.9997577616878939E-3</v>
      </c>
      <c r="P14">
        <f t="shared" si="15"/>
        <v>8.9999983698756669E-3</v>
      </c>
      <c r="Q14">
        <f t="shared" si="16"/>
        <v>8.9999999883114377E-3</v>
      </c>
      <c r="R14">
        <f t="shared" si="16"/>
        <v>8.9999999999127878E-3</v>
      </c>
      <c r="S14">
        <f t="shared" ref="S14:T14" si="41">S13+$K$2/(1+($L14)^S$4)</f>
        <v>8.9999999999993315E-3</v>
      </c>
      <c r="T14">
        <f t="shared" si="41"/>
        <v>8.9999999999999959E-3</v>
      </c>
      <c r="U14">
        <f t="shared" ref="U14:V14" si="42">U13+$K$2/(1+($L14)^U$4)</f>
        <v>9.0000000000000011E-3</v>
      </c>
      <c r="V14">
        <f t="shared" si="42"/>
        <v>9.0000000000000011E-3</v>
      </c>
      <c r="X14">
        <f t="shared" si="19"/>
        <v>2.422441559417251E-7</v>
      </c>
      <c r="Y14">
        <f t="shared" si="19"/>
        <v>1.6301246657836128E-9</v>
      </c>
      <c r="Z14">
        <f t="shared" ref="Z14" si="43">Z13+$K$2*LN(1+($L14)^Z$4)</f>
        <v>1.168856231950145E-11</v>
      </c>
    </row>
    <row r="15" spans="1:109">
      <c r="F15">
        <f t="shared" si="30"/>
        <v>0.16666666666666666</v>
      </c>
      <c r="G15">
        <v>6</v>
      </c>
      <c r="H15">
        <f t="shared" si="34"/>
        <v>4.432900432900432</v>
      </c>
      <c r="L15">
        <f t="shared" si="14"/>
        <v>9.5000000000000015E-3</v>
      </c>
      <c r="M15">
        <f t="shared" si="15"/>
        <v>5.000000000000001E-3</v>
      </c>
      <c r="N15">
        <f t="shared" si="15"/>
        <v>9.9503300321704263E-3</v>
      </c>
      <c r="O15">
        <f t="shared" si="15"/>
        <v>9.9996675198322209E-3</v>
      </c>
      <c r="P15">
        <f t="shared" si="15"/>
        <v>9.9999975125014025E-3</v>
      </c>
      <c r="Q15">
        <f t="shared" si="16"/>
        <v>9.9999999801663759E-3</v>
      </c>
      <c r="R15">
        <f t="shared" si="16"/>
        <v>9.9999999998354096E-3</v>
      </c>
      <c r="S15">
        <f t="shared" ref="S15:T15" si="44">S14+$K$2/(1+($L15)^S$4)</f>
        <v>9.9999999999985968E-3</v>
      </c>
      <c r="T15">
        <f t="shared" si="44"/>
        <v>9.9999999999999881E-3</v>
      </c>
      <c r="U15">
        <f t="shared" ref="U15:V15" si="45">U14+$K$2/(1+($L15)^U$4)</f>
        <v>1.0000000000000002E-2</v>
      </c>
      <c r="V15">
        <f t="shared" si="45"/>
        <v>1.0000000000000002E-2</v>
      </c>
      <c r="X15">
        <f t="shared" si="19"/>
        <v>3.3249008365544756E-7</v>
      </c>
      <c r="Y15">
        <f t="shared" si="19"/>
        <v>2.487499298345174E-9</v>
      </c>
      <c r="Z15">
        <f t="shared" ref="Z15" si="46">Z14+$K$2*LN(1+($L15)^Z$4)</f>
        <v>1.983362468865092E-11</v>
      </c>
      <c r="AC15">
        <f t="shared" ref="AC15:AC21" si="47">AC16-1</f>
        <v>-9</v>
      </c>
      <c r="AD15">
        <f>1-AD42</f>
        <v>6.796957584974872E-2</v>
      </c>
    </row>
    <row r="16" spans="1:109">
      <c r="F16">
        <f t="shared" si="30"/>
        <v>0.14285714285714285</v>
      </c>
      <c r="G16">
        <v>7</v>
      </c>
      <c r="H16">
        <f t="shared" si="34"/>
        <v>4.773892773892773</v>
      </c>
      <c r="L16">
        <f t="shared" si="14"/>
        <v>1.0500000000000002E-2</v>
      </c>
      <c r="M16">
        <f t="shared" si="15"/>
        <v>5.5000000000000014E-3</v>
      </c>
      <c r="N16">
        <f t="shared" si="15"/>
        <v>1.0939939136574187E-2</v>
      </c>
      <c r="O16">
        <f t="shared" si="15"/>
        <v>1.0999557281985943E-2</v>
      </c>
      <c r="P16">
        <f t="shared" si="15"/>
        <v>1.0999996354877743E-2</v>
      </c>
      <c r="Q16">
        <f t="shared" si="16"/>
        <v>1.0999999968011313E-2</v>
      </c>
      <c r="R16">
        <f t="shared" si="16"/>
        <v>1.0999999999707782E-2</v>
      </c>
      <c r="S16">
        <f t="shared" ref="S16:T16" si="48">S15+$K$2/(1+($L16)^S$4)</f>
        <v>1.0999999999997257E-2</v>
      </c>
      <c r="T16">
        <f t="shared" si="48"/>
        <v>1.0999999999999973E-2</v>
      </c>
      <c r="U16">
        <f t="shared" ref="U16:V16" si="49">U15+$K$2/(1+($L16)^U$4)</f>
        <v>1.1000000000000001E-2</v>
      </c>
      <c r="V16">
        <f t="shared" si="49"/>
        <v>1.1000000000000003E-2</v>
      </c>
      <c r="X16">
        <f t="shared" si="19"/>
        <v>4.4273400657094861E-7</v>
      </c>
      <c r="Y16">
        <f t="shared" si="19"/>
        <v>3.6451236283789681E-9</v>
      </c>
      <c r="Z16">
        <f t="shared" ref="Z16" si="50">Z15+$K$2*LN(1+($L16)^Z$4)</f>
        <v>3.1988687126842921E-11</v>
      </c>
      <c r="AC16">
        <f t="shared" si="47"/>
        <v>-8</v>
      </c>
      <c r="AD16">
        <f>1-AD41</f>
        <v>7.5348294224461987E-2</v>
      </c>
    </row>
    <row r="17" spans="6:69">
      <c r="F17">
        <f t="shared" si="30"/>
        <v>0.125</v>
      </c>
      <c r="G17">
        <v>8</v>
      </c>
      <c r="H17">
        <f t="shared" si="34"/>
        <v>5.0921522921522913</v>
      </c>
      <c r="L17">
        <f t="shared" si="14"/>
        <v>1.1500000000000003E-2</v>
      </c>
      <c r="M17">
        <f t="shared" si="15"/>
        <v>6.0000000000000019E-3</v>
      </c>
      <c r="N17">
        <f t="shared" si="15"/>
        <v>1.19285698829904E-2</v>
      </c>
      <c r="O17">
        <f t="shared" si="15"/>
        <v>1.1999425049473694E-2</v>
      </c>
      <c r="P17">
        <f t="shared" si="15"/>
        <v>1.1999994834005056E-2</v>
      </c>
      <c r="Q17">
        <f t="shared" si="16"/>
        <v>1.1999999950521251E-2</v>
      </c>
      <c r="R17">
        <f t="shared" si="16"/>
        <v>1.1999999999506647E-2</v>
      </c>
      <c r="S17">
        <f t="shared" ref="S17:T17" si="51">S16+$K$2/(1+($L17)^S$4)</f>
        <v>1.1999999999994944E-2</v>
      </c>
      <c r="T17">
        <f t="shared" si="51"/>
        <v>1.1999999999999946E-2</v>
      </c>
      <c r="U17">
        <f t="shared" ref="U17:V17" si="52">U16+$K$2/(1+($L17)^U$4)</f>
        <v>1.2E-2</v>
      </c>
      <c r="V17">
        <f t="shared" si="52"/>
        <v>1.2000000000000004E-2</v>
      </c>
      <c r="X17">
        <f t="shared" si="19"/>
        <v>5.749752623106983E-7</v>
      </c>
      <c r="Y17">
        <f t="shared" si="19"/>
        <v>5.1659974717882291E-9</v>
      </c>
      <c r="Z17">
        <f t="shared" ref="Z17" si="53">Z16+$K$2*LN(1+($L17)^Z$4)</f>
        <v>4.9478749483287228E-11</v>
      </c>
      <c r="AC17">
        <f t="shared" si="47"/>
        <v>-7</v>
      </c>
      <c r="AD17">
        <f>1-AD40</f>
        <v>8.4520473162398524E-2</v>
      </c>
    </row>
    <row r="18" spans="6:69">
      <c r="F18">
        <f t="shared" si="30"/>
        <v>0.1111111111111111</v>
      </c>
      <c r="G18">
        <v>9</v>
      </c>
      <c r="H18">
        <f t="shared" si="34"/>
        <v>5.3916906622788963</v>
      </c>
      <c r="L18">
        <f t="shared" si="14"/>
        <v>1.2500000000000004E-2</v>
      </c>
      <c r="M18">
        <f t="shared" si="15"/>
        <v>6.5000000000000023E-3</v>
      </c>
      <c r="N18">
        <f t="shared" si="15"/>
        <v>1.2916224203978054E-2</v>
      </c>
      <c r="O18">
        <f t="shared" si="15"/>
        <v>1.2999268823883942E-2</v>
      </c>
      <c r="P18">
        <f t="shared" si="15"/>
        <v>1.2999992880883871E-2</v>
      </c>
      <c r="Q18">
        <f t="shared" si="16"/>
        <v>1.2999999926107189E-2</v>
      </c>
      <c r="R18">
        <f t="shared" si="16"/>
        <v>1.2999999999201471E-2</v>
      </c>
      <c r="S18">
        <f t="shared" ref="S18:T18" si="54">S17+$K$2/(1+($L18)^S$4)</f>
        <v>1.299999999999113E-2</v>
      </c>
      <c r="T18">
        <f t="shared" si="54"/>
        <v>1.2999999999999899E-2</v>
      </c>
      <c r="U18">
        <f t="shared" ref="U18:V18" si="55">U17+$K$2/(1+($L18)^U$4)</f>
        <v>1.2999999999999999E-2</v>
      </c>
      <c r="V18">
        <f t="shared" si="55"/>
        <v>1.3000000000000005E-2</v>
      </c>
      <c r="X18">
        <f t="shared" si="19"/>
        <v>7.3121305655094497E-7</v>
      </c>
      <c r="Y18">
        <f t="shared" si="19"/>
        <v>7.1191205643958943E-9</v>
      </c>
      <c r="Z18">
        <f t="shared" ref="Z18" si="56">Z17+$K$2*LN(1+($L18)^Z$4)</f>
        <v>7.3892811734646726E-11</v>
      </c>
      <c r="AC18">
        <f t="shared" si="47"/>
        <v>-6</v>
      </c>
      <c r="AD18">
        <f>1-AD39</f>
        <v>9.6228226251227955E-2</v>
      </c>
    </row>
    <row r="19" spans="6:69">
      <c r="F19">
        <f t="shared" si="30"/>
        <v>0.1</v>
      </c>
      <c r="G19">
        <v>10</v>
      </c>
      <c r="H19">
        <f t="shared" si="34"/>
        <v>5.6754638550304168</v>
      </c>
      <c r="L19">
        <f t="shared" si="14"/>
        <v>1.3500000000000005E-2</v>
      </c>
      <c r="M19">
        <f t="shared" si="15"/>
        <v>7.0000000000000027E-3</v>
      </c>
      <c r="N19">
        <f t="shared" si="15"/>
        <v>1.3902904026375685E-2</v>
      </c>
      <c r="O19">
        <f t="shared" si="15"/>
        <v>1.3999086607092951E-2</v>
      </c>
      <c r="P19">
        <f t="shared" si="15"/>
        <v>1.3999990420514925E-2</v>
      </c>
      <c r="Q19">
        <f t="shared" si="16"/>
        <v>1.3999999892892127E-2</v>
      </c>
      <c r="R19">
        <f t="shared" si="16"/>
        <v>1.3999999998753069E-2</v>
      </c>
      <c r="S19">
        <f t="shared" ref="S19:T19" si="57">S18+$K$2/(1+($L19)^S$4)</f>
        <v>1.3999999999985076E-2</v>
      </c>
      <c r="T19">
        <f t="shared" si="57"/>
        <v>1.3999999999999816E-2</v>
      </c>
      <c r="U19">
        <f t="shared" ref="U19:V19" si="58">U18+$K$2/(1+($L19)^U$4)</f>
        <v>1.3999999999999999E-2</v>
      </c>
      <c r="V19">
        <f t="shared" si="58"/>
        <v>1.4000000000000005E-2</v>
      </c>
      <c r="X19">
        <f t="shared" si="19"/>
        <v>9.1344645103717369E-7</v>
      </c>
      <c r="Y19">
        <f t="shared" si="19"/>
        <v>9.579492537635726E-9</v>
      </c>
      <c r="Z19">
        <f t="shared" ref="Z19" si="59">Z18+$K$2*LN(1+($L19)^Z$4)</f>
        <v>1.0710787366124669E-10</v>
      </c>
      <c r="AC19">
        <f t="shared" si="47"/>
        <v>-5</v>
      </c>
      <c r="AD19">
        <f>1-AD38</f>
        <v>0.11168642734821133</v>
      </c>
    </row>
    <row r="20" spans="6:69">
      <c r="L20">
        <f t="shared" si="14"/>
        <v>1.4500000000000006E-2</v>
      </c>
      <c r="M20">
        <f t="shared" si="15"/>
        <v>7.5000000000000032E-3</v>
      </c>
      <c r="N20">
        <f t="shared" si="15"/>
        <v>1.4888611271323935E-2</v>
      </c>
      <c r="O20">
        <f t="shared" si="15"/>
        <v>1.4998876401288722E-2</v>
      </c>
      <c r="P20">
        <f t="shared" si="15"/>
        <v>1.4999987371899219E-2</v>
      </c>
      <c r="Q20">
        <f t="shared" si="16"/>
        <v>1.4999999848687067E-2</v>
      </c>
      <c r="R20">
        <f t="shared" si="16"/>
        <v>1.4999999998112095E-2</v>
      </c>
      <c r="S20">
        <f t="shared" ref="S20:T20" si="60">S19+$K$2/(1+($L20)^S$4)</f>
        <v>1.4999999999975783E-2</v>
      </c>
      <c r="T20">
        <f t="shared" si="60"/>
        <v>1.4999999999999682E-2</v>
      </c>
      <c r="U20">
        <f t="shared" ref="U20:V20" si="61">U19+$K$2/(1+($L20)^U$4)</f>
        <v>1.4999999999999996E-2</v>
      </c>
      <c r="V20">
        <f t="shared" si="61"/>
        <v>1.5000000000000006E-2</v>
      </c>
      <c r="X20">
        <f t="shared" si="19"/>
        <v>1.1236743516035518E-6</v>
      </c>
      <c r="Y20">
        <f t="shared" si="19"/>
        <v>1.2628112890589668E-8</v>
      </c>
      <c r="Z20">
        <f t="shared" ref="Z20" si="62">Z19+$K$2*LN(1+($L20)^Z$4)</f>
        <v>1.5131293518356134E-10</v>
      </c>
      <c r="AC20">
        <f t="shared" si="47"/>
        <v>-4</v>
      </c>
      <c r="AD20">
        <f>1-AD37</f>
        <v>0.13302701266008898</v>
      </c>
      <c r="AI20" t="s">
        <v>20</v>
      </c>
      <c r="AJ20">
        <f>SQRT(2+SQRT(2))</f>
        <v>1.8477590650225735</v>
      </c>
    </row>
    <row r="21" spans="6:69">
      <c r="L21">
        <f t="shared" si="14"/>
        <v>1.5500000000000007E-2</v>
      </c>
      <c r="M21">
        <f t="shared" si="15"/>
        <v>8.0000000000000036E-3</v>
      </c>
      <c r="N21">
        <f t="shared" si="15"/>
        <v>1.587334785428799E-2</v>
      </c>
      <c r="O21">
        <f t="shared" si="15"/>
        <v>1.5998636208994922E-2</v>
      </c>
      <c r="P21">
        <f t="shared" si="15"/>
        <v>1.5999983648038087E-2</v>
      </c>
      <c r="Q21">
        <f t="shared" si="16"/>
        <v>1.5999999790967008E-2</v>
      </c>
      <c r="R21">
        <f t="shared" si="16"/>
        <v>1.5999999997217434E-2</v>
      </c>
      <c r="S21">
        <f t="shared" ref="S21:T21" si="63">S20+$K$2/(1+($L21)^S$4)</f>
        <v>1.5999999999961916E-2</v>
      </c>
      <c r="T21">
        <f t="shared" si="63"/>
        <v>1.5999999999999466E-2</v>
      </c>
      <c r="U21">
        <f t="shared" ref="U21:V21" si="64">U20+$K$2/(1+($L21)^U$4)</f>
        <v>1.5999999999999993E-2</v>
      </c>
      <c r="V21">
        <f t="shared" si="64"/>
        <v>1.6000000000000007E-2</v>
      </c>
      <c r="X21">
        <f t="shared" si="19"/>
        <v>1.363895496193937E-6</v>
      </c>
      <c r="Y21">
        <f t="shared" si="19"/>
        <v>1.635198095690126E-8</v>
      </c>
      <c r="Z21">
        <f t="shared" ref="Z21" si="65">Z20+$K$2*LN(1+($L21)^Z$4)</f>
        <v>2.0903299602513011E-10</v>
      </c>
      <c r="AC21">
        <f t="shared" si="47"/>
        <v>-3</v>
      </c>
      <c r="AD21">
        <f>1-AD36</f>
        <v>0.16435115173527903</v>
      </c>
      <c r="AI21" t="s">
        <v>21</v>
      </c>
      <c r="AJ21">
        <f>SQRT(2-SQRT(2))</f>
        <v>0.76536686473017945</v>
      </c>
    </row>
    <row r="22" spans="6:69">
      <c r="L22">
        <f t="shared" si="14"/>
        <v>1.6500000000000008E-2</v>
      </c>
      <c r="M22">
        <f t="shared" si="15"/>
        <v>8.5000000000000041E-3</v>
      </c>
      <c r="N22">
        <f t="shared" si="15"/>
        <v>1.6857115685079922E-2</v>
      </c>
      <c r="O22">
        <f t="shared" si="15"/>
        <v>1.699836403309481E-2</v>
      </c>
      <c r="P22">
        <f t="shared" si="15"/>
        <v>1.6999979155933265E-2</v>
      </c>
      <c r="Q22">
        <f t="shared" si="16"/>
        <v>1.6999999716846952E-2</v>
      </c>
      <c r="R22">
        <f t="shared" si="16"/>
        <v>1.6999999995994452E-2</v>
      </c>
      <c r="S22">
        <f t="shared" ref="S22:T22" si="66">S21+$K$2/(1+($L22)^S$4)</f>
        <v>1.6999999999941735E-2</v>
      </c>
      <c r="T22">
        <f t="shared" si="66"/>
        <v>1.6999999999999134E-2</v>
      </c>
      <c r="U22">
        <f t="shared" ref="U22:V22" si="67">U21+$K$2/(1+($L22)^U$4)</f>
        <v>1.6999999999999987E-2</v>
      </c>
      <c r="V22">
        <f t="shared" si="67"/>
        <v>1.7000000000000008E-2</v>
      </c>
      <c r="X22">
        <f t="shared" si="19"/>
        <v>1.6361084428877945E-6</v>
      </c>
      <c r="Y22">
        <f t="shared" si="19"/>
        <v>2.0844095867315388E-8</v>
      </c>
      <c r="Z22">
        <f t="shared" ref="Z22" si="68">Z21+$K$2*LN(1+($L22)^Z$4)</f>
        <v>2.8315305581028437E-10</v>
      </c>
      <c r="AC22">
        <f>AC23-1</f>
        <v>-2</v>
      </c>
      <c r="AD22">
        <f>1-AD35</f>
        <v>0.21460183660255172</v>
      </c>
    </row>
    <row r="23" spans="6:69">
      <c r="L23">
        <f t="shared" si="14"/>
        <v>1.7500000000000009E-2</v>
      </c>
      <c r="M23">
        <f t="shared" si="15"/>
        <v>9.0000000000000045E-3</v>
      </c>
      <c r="N23">
        <f t="shared" si="15"/>
        <v>1.7839916667880904E-2</v>
      </c>
      <c r="O23">
        <f t="shared" si="15"/>
        <v>1.7998057876855159E-2</v>
      </c>
      <c r="P23">
        <f t="shared" si="15"/>
        <v>1.7999973796586986E-2</v>
      </c>
      <c r="Q23">
        <f t="shared" si="16"/>
        <v>1.79999996230579E-2</v>
      </c>
      <c r="R23">
        <f t="shared" si="16"/>
        <v>1.7999999994353144E-2</v>
      </c>
      <c r="S23">
        <f t="shared" ref="S23:T23" si="69">S22+$K$2/(1+($L23)^S$4)</f>
        <v>1.7999999999913013E-2</v>
      </c>
      <c r="T23">
        <f t="shared" si="69"/>
        <v>1.7999999999998632E-2</v>
      </c>
      <c r="U23">
        <f t="shared" ref="U23:V23" si="70">U22+$K$2/(1+($L23)^U$4)</f>
        <v>1.7999999999999978E-2</v>
      </c>
      <c r="V23">
        <f t="shared" si="70"/>
        <v>1.8000000000000009E-2</v>
      </c>
      <c r="X23">
        <f t="shared" si="19"/>
        <v>1.9423115579285983E-6</v>
      </c>
      <c r="Y23">
        <f t="shared" si="19"/>
        <v>2.6203456505930106E-8</v>
      </c>
      <c r="Z23">
        <f t="shared" ref="Z23" si="71">Z22+$K$2*LN(1+($L23)^Z$4)</f>
        <v>3.7694211392842676E-10</v>
      </c>
      <c r="AC23">
        <f>-AC34</f>
        <v>-1</v>
      </c>
      <c r="AD23">
        <f>1-AD34</f>
        <v>0.30685281944005471</v>
      </c>
      <c r="AH23">
        <v>8</v>
      </c>
      <c r="AJ23">
        <f>(AJ21/2*LN((2+AJ21)/(2-AJ21))+AJ20/2*LN((2+AJ20)/(2-AJ20))+PI()/2*(AJ20+AJ21))/8</f>
        <v>0.92465170577553801</v>
      </c>
    </row>
    <row r="24" spans="6:69">
      <c r="L24">
        <f t="shared" si="14"/>
        <v>1.8500000000000009E-2</v>
      </c>
      <c r="M24">
        <f t="shared" si="15"/>
        <v>9.500000000000005E-3</v>
      </c>
      <c r="N24">
        <f t="shared" si="15"/>
        <v>1.8821752701263329E-2</v>
      </c>
      <c r="O24">
        <f t="shared" si="15"/>
        <v>1.8997715743950146E-2</v>
      </c>
      <c r="P24">
        <f t="shared" si="15"/>
        <v>1.8999967465002075E-2</v>
      </c>
      <c r="Q24">
        <f t="shared" si="16"/>
        <v>1.8999999505922852E-2</v>
      </c>
      <c r="R24">
        <f t="shared" si="16"/>
        <v>1.8999999992186146E-2</v>
      </c>
      <c r="S24">
        <f t="shared" ref="S24:T24" si="72">S23+$K$2/(1+($L24)^S$4)</f>
        <v>1.8999999999872924E-2</v>
      </c>
      <c r="T24">
        <f t="shared" si="72"/>
        <v>1.899999999999789E-2</v>
      </c>
      <c r="U24">
        <f t="shared" ref="U24:V24" si="73">U23+$K$2/(1+($L24)^U$4)</f>
        <v>1.8999999999999965E-2</v>
      </c>
      <c r="V24">
        <f t="shared" si="73"/>
        <v>1.900000000000001E-2</v>
      </c>
      <c r="X24">
        <f t="shared" si="19"/>
        <v>2.284503003757177E-6</v>
      </c>
      <c r="Y24">
        <f t="shared" si="19"/>
        <v>3.253506146135492E-8</v>
      </c>
      <c r="Z24">
        <f t="shared" ref="Z24" si="74">Z23+$K$2*LN(1+($L24)^Z$4)</f>
        <v>4.940771696065252E-10</v>
      </c>
      <c r="AC24">
        <v>0</v>
      </c>
      <c r="AD24">
        <f>M2</f>
        <v>0.5</v>
      </c>
      <c r="AH24">
        <v>6</v>
      </c>
      <c r="AJ24">
        <f>(SQRT(3)*LN(2+SQRT(3))+PI())/6</f>
        <v>0.90377177374877193</v>
      </c>
    </row>
    <row r="25" spans="6:69">
      <c r="L25">
        <f t="shared" si="14"/>
        <v>1.950000000000001E-2</v>
      </c>
      <c r="M25">
        <f t="shared" si="15"/>
        <v>1.0000000000000005E-2</v>
      </c>
      <c r="N25">
        <f t="shared" si="15"/>
        <v>1.9802625678212813E-2</v>
      </c>
      <c r="O25">
        <f t="shared" si="15"/>
        <v>1.9997335638485249E-2</v>
      </c>
      <c r="P25">
        <f t="shared" si="15"/>
        <v>1.9999960050182054E-2</v>
      </c>
      <c r="Q25">
        <f t="shared" si="16"/>
        <v>1.9999999361332812E-2</v>
      </c>
      <c r="R25">
        <f t="shared" si="16"/>
        <v>1.9999999989366638E-2</v>
      </c>
      <c r="S25">
        <f t="shared" ref="S25:T25" si="75">S24+$K$2/(1+($L25)^S$4)</f>
        <v>1.9999999999817945E-2</v>
      </c>
      <c r="T25">
        <f t="shared" si="75"/>
        <v>1.9999999999996819E-2</v>
      </c>
      <c r="U25">
        <f t="shared" ref="U25:V25" si="76">U24+$K$2/(1+($L25)^U$4)</f>
        <v>1.9999999999999945E-2</v>
      </c>
      <c r="V25">
        <f t="shared" si="76"/>
        <v>2.0000000000000011E-2</v>
      </c>
      <c r="X25">
        <f t="shared" si="19"/>
        <v>2.6646807270475746E-6</v>
      </c>
      <c r="Y25">
        <f t="shared" si="19"/>
        <v>3.9949908971305447E-8</v>
      </c>
      <c r="Z25">
        <f t="shared" ref="Z25" si="77">Z24+$K$2*LN(1+($L25)^Z$4)</f>
        <v>6.3866722174298324E-10</v>
      </c>
      <c r="AB25">
        <v>10</v>
      </c>
      <c r="AC25">
        <f t="shared" ref="AC25:AC32" si="78">1/AB25</f>
        <v>0.1</v>
      </c>
    </row>
    <row r="26" spans="6:69">
      <c r="L26">
        <f t="shared" si="14"/>
        <v>2.0500000000000011E-2</v>
      </c>
      <c r="M26">
        <f t="shared" si="15"/>
        <v>1.0500000000000006E-2</v>
      </c>
      <c r="N26">
        <f t="shared" si="15"/>
        <v>2.07825374861501E-2</v>
      </c>
      <c r="O26">
        <f t="shared" si="15"/>
        <v>2.0996915565021122E-2</v>
      </c>
      <c r="P26">
        <f t="shared" si="15"/>
        <v>2.0999951435131274E-2</v>
      </c>
      <c r="Q26">
        <f t="shared" si="16"/>
        <v>2.0999999184722781E-2</v>
      </c>
      <c r="R26">
        <f t="shared" si="16"/>
        <v>2.0999999985746132E-2</v>
      </c>
      <c r="S26">
        <f t="shared" ref="S26:T26" si="79">S25+$K$2/(1+($L26)^S$4)</f>
        <v>2.0999999999743724E-2</v>
      </c>
      <c r="T26">
        <f t="shared" si="79"/>
        <v>2.0999999999995297E-2</v>
      </c>
      <c r="U26">
        <f t="shared" ref="U26:V26" si="80">U25+$K$2/(1+($L26)^U$4)</f>
        <v>2.0999999999999915E-2</v>
      </c>
      <c r="V26">
        <f t="shared" si="80"/>
        <v>2.1000000000000012E-2</v>
      </c>
      <c r="X26">
        <f t="shared" si="19"/>
        <v>3.0848424467485557E-6</v>
      </c>
      <c r="Y26">
        <f t="shared" si="19"/>
        <v>4.856499686138466E-8</v>
      </c>
      <c r="Z26">
        <f t="shared" ref="Z26" si="81">Z25+$K$2*LN(1+($L26)^Z$4)</f>
        <v>8.1527726872183952E-10</v>
      </c>
      <c r="AB26">
        <v>9</v>
      </c>
      <c r="AC26">
        <f t="shared" si="78"/>
        <v>0.1111111111111111</v>
      </c>
      <c r="AH26" t="s">
        <v>12</v>
      </c>
      <c r="AI26" t="s">
        <v>14</v>
      </c>
      <c r="AK26" t="s">
        <v>13</v>
      </c>
      <c r="AL26">
        <v>1</v>
      </c>
      <c r="AM26">
        <v>2</v>
      </c>
      <c r="AN26">
        <v>3</v>
      </c>
      <c r="AO26">
        <v>4</v>
      </c>
      <c r="AP26">
        <v>5</v>
      </c>
      <c r="AQ26">
        <v>6</v>
      </c>
      <c r="AR26">
        <v>7</v>
      </c>
      <c r="AS26">
        <v>8</v>
      </c>
      <c r="AT26">
        <v>9</v>
      </c>
      <c r="AU26">
        <v>10</v>
      </c>
      <c r="AV26">
        <v>11</v>
      </c>
      <c r="AW26">
        <v>12</v>
      </c>
      <c r="AX26">
        <v>13</v>
      </c>
      <c r="AY26">
        <v>14</v>
      </c>
      <c r="AZ26">
        <v>15</v>
      </c>
      <c r="BA26">
        <v>16</v>
      </c>
      <c r="BB26">
        <v>17</v>
      </c>
      <c r="BC26">
        <v>18</v>
      </c>
      <c r="BD26">
        <v>19</v>
      </c>
      <c r="BE26">
        <v>20</v>
      </c>
      <c r="BF26">
        <v>21</v>
      </c>
      <c r="BG26">
        <v>22</v>
      </c>
      <c r="BH26">
        <v>23</v>
      </c>
      <c r="BI26">
        <v>24</v>
      </c>
      <c r="BJ26">
        <v>25</v>
      </c>
      <c r="BK26">
        <v>26</v>
      </c>
      <c r="BL26">
        <v>27</v>
      </c>
      <c r="BM26">
        <v>28</v>
      </c>
      <c r="BN26">
        <v>29</v>
      </c>
      <c r="BO26">
        <v>30</v>
      </c>
      <c r="BP26">
        <v>31</v>
      </c>
      <c r="BQ26">
        <v>32</v>
      </c>
    </row>
    <row r="27" spans="6:69">
      <c r="L27">
        <f t="shared" si="14"/>
        <v>2.1500000000000012E-2</v>
      </c>
      <c r="M27">
        <f t="shared" si="15"/>
        <v>1.1000000000000006E-2</v>
      </c>
      <c r="N27">
        <f t="shared" si="15"/>
        <v>2.1761490006952839E-2</v>
      </c>
      <c r="O27">
        <f t="shared" si="15"/>
        <v>2.1996453528597457E-2</v>
      </c>
      <c r="P27">
        <f t="shared" si="15"/>
        <v>2.1999941496855045E-2</v>
      </c>
      <c r="Q27">
        <f t="shared" si="16"/>
        <v>2.1999998971047763E-2</v>
      </c>
      <c r="R27">
        <f t="shared" si="16"/>
        <v>2.1999999981152117E-2</v>
      </c>
      <c r="S27">
        <f t="shared" ref="S27:T27" si="82">S26+$K$2/(1+($L27)^S$4)</f>
        <v>2.1999999999644953E-2</v>
      </c>
      <c r="T27">
        <f t="shared" si="82"/>
        <v>2.1999999999993174E-2</v>
      </c>
      <c r="U27">
        <f t="shared" ref="U27:V27" si="83">U26+$K$2/(1+($L27)^U$4)</f>
        <v>2.199999999999987E-2</v>
      </c>
      <c r="V27">
        <f t="shared" si="83"/>
        <v>2.2000000000000013E-2</v>
      </c>
      <c r="X27">
        <f t="shared" si="19"/>
        <v>3.546985642129659E-6</v>
      </c>
      <c r="Y27">
        <f t="shared" si="19"/>
        <v>5.8503322476136709E-8</v>
      </c>
      <c r="Z27">
        <f t="shared" ref="Z27" si="84">Z26+$K$2*LN(1+($L27)^Z$4)</f>
        <v>1.0289523084258856E-9</v>
      </c>
      <c r="AB27">
        <v>8</v>
      </c>
      <c r="AC27">
        <f t="shared" si="78"/>
        <v>0.125</v>
      </c>
      <c r="AH27" t="s">
        <v>11</v>
      </c>
    </row>
    <row r="28" spans="6:69">
      <c r="L28">
        <f t="shared" si="14"/>
        <v>2.2500000000000013E-2</v>
      </c>
      <c r="M28">
        <f t="shared" si="15"/>
        <v>1.1500000000000007E-2</v>
      </c>
      <c r="N28">
        <f t="shared" si="15"/>
        <v>2.2739485116977289E-2</v>
      </c>
      <c r="O28">
        <f t="shared" si="15"/>
        <v>2.2995947534756839E-2</v>
      </c>
      <c r="P28">
        <f t="shared" si="15"/>
        <v>2.2999930106359791E-2</v>
      </c>
      <c r="Q28">
        <f t="shared" si="16"/>
        <v>2.2999998714758767E-2</v>
      </c>
      <c r="R28">
        <f t="shared" si="16"/>
        <v>2.2999999975385613E-2</v>
      </c>
      <c r="S28">
        <f t="shared" ref="S28:T28" si="85">S27+$K$2/(1+($L28)^S$4)</f>
        <v>2.2999999999515207E-2</v>
      </c>
      <c r="T28">
        <f t="shared" si="85"/>
        <v>2.2999999999990254E-2</v>
      </c>
      <c r="U28">
        <f t="shared" ref="U28:V28" si="86">U27+$K$2/(1+($L28)^U$4)</f>
        <v>2.2999999999999805E-2</v>
      </c>
      <c r="V28">
        <f t="shared" si="86"/>
        <v>2.300000000000001E-2</v>
      </c>
      <c r="X28">
        <f t="shared" si="19"/>
        <v>4.0531075408307047E-6</v>
      </c>
      <c r="Y28">
        <f t="shared" si="19"/>
        <v>6.9893882603567619E-8</v>
      </c>
      <c r="Z28">
        <f t="shared" ref="Z28" si="87">Z27+$K$2*LN(1+($L28)^Z$4)</f>
        <v>1.2852413380007752E-9</v>
      </c>
      <c r="AB28">
        <v>7</v>
      </c>
      <c r="AC28">
        <f t="shared" si="78"/>
        <v>0.14285714285714285</v>
      </c>
    </row>
    <row r="29" spans="6:69">
      <c r="L29">
        <f t="shared" si="14"/>
        <v>2.3500000000000014E-2</v>
      </c>
      <c r="M29">
        <f t="shared" si="15"/>
        <v>1.2000000000000007E-2</v>
      </c>
      <c r="N29">
        <f t="shared" si="15"/>
        <v>2.3716524687079878E-2</v>
      </c>
      <c r="O29">
        <f t="shared" si="15"/>
        <v>2.399539558956857E-2</v>
      </c>
      <c r="P29">
        <f t="shared" si="15"/>
        <v>2.3999917128653216E-2</v>
      </c>
      <c r="Q29">
        <f t="shared" si="16"/>
        <v>2.3999998409778796E-2</v>
      </c>
      <c r="R29">
        <f t="shared" si="16"/>
        <v>2.3999999968218583E-2</v>
      </c>
      <c r="S29">
        <f t="shared" ref="S29:T29" si="88">S28+$K$2/(1+($L29)^S$4)</f>
        <v>2.399999999934678E-2</v>
      </c>
      <c r="T29">
        <f t="shared" si="88"/>
        <v>2.3999999999986296E-2</v>
      </c>
      <c r="U29">
        <f t="shared" ref="U29:V29" si="89">U28+$K$2/(1+($L29)^U$4)</f>
        <v>2.3999999999999713E-2</v>
      </c>
      <c r="V29">
        <f t="shared" si="89"/>
        <v>2.4000000000000007E-2</v>
      </c>
      <c r="X29">
        <f t="shared" si="19"/>
        <v>4.6052051069178789E-6</v>
      </c>
      <c r="Y29">
        <f t="shared" si="19"/>
        <v>8.2871673391662934E-8</v>
      </c>
      <c r="Z29">
        <f t="shared" ref="Z29" si="90">Z28+$K$2*LN(1+($L29)^Z$4)</f>
        <v>1.5902213540320174E-9</v>
      </c>
      <c r="AB29">
        <v>6</v>
      </c>
      <c r="AC29">
        <f t="shared" si="78"/>
        <v>0.16666666666666666</v>
      </c>
      <c r="AH29">
        <v>1</v>
      </c>
      <c r="AI29">
        <f>1-SUM(AL29:BQ29)</f>
        <v>0.70078032365386433</v>
      </c>
      <c r="AJ29">
        <f>LN(2)</f>
        <v>0.69314718055994529</v>
      </c>
      <c r="AK29">
        <f>(AI29/AJ29)*100-100</f>
        <v>1.1012297687992998</v>
      </c>
      <c r="AL29">
        <f>$AH29/(2*$AH29*AL$26+1)/(2*$AH29*AL$26-$AH29+1)</f>
        <v>0.16666666666666666</v>
      </c>
      <c r="AM29">
        <f t="shared" ref="AM29:BQ37" si="91">$AH29/(2*$AH29*AM$26+1)/(2*$AH29*AM$26-$AH29+1)</f>
        <v>0.05</v>
      </c>
      <c r="AN29">
        <f t="shared" si="91"/>
        <v>2.3809523809523808E-2</v>
      </c>
      <c r="AO29">
        <f t="shared" si="91"/>
        <v>1.3888888888888888E-2</v>
      </c>
      <c r="AP29">
        <f t="shared" si="91"/>
        <v>9.0909090909090905E-3</v>
      </c>
      <c r="AQ29">
        <f t="shared" si="91"/>
        <v>6.4102564102564109E-3</v>
      </c>
      <c r="AR29">
        <f t="shared" si="91"/>
        <v>4.7619047619047615E-3</v>
      </c>
      <c r="AS29">
        <f t="shared" si="91"/>
        <v>3.6764705882352941E-3</v>
      </c>
      <c r="AT29">
        <f t="shared" si="91"/>
        <v>2.9239766081871343E-3</v>
      </c>
      <c r="AU29">
        <f t="shared" si="91"/>
        <v>2.3809523809523807E-3</v>
      </c>
      <c r="AV29">
        <f t="shared" si="91"/>
        <v>1.976284584980237E-3</v>
      </c>
      <c r="AW29">
        <f t="shared" si="91"/>
        <v>1.6666666666666668E-3</v>
      </c>
      <c r="AX29">
        <f t="shared" si="91"/>
        <v>1.4245014245014244E-3</v>
      </c>
      <c r="AY29">
        <f t="shared" si="91"/>
        <v>1.2315270935960591E-3</v>
      </c>
      <c r="AZ29">
        <f t="shared" si="91"/>
        <v>1.0752688172043011E-3</v>
      </c>
      <c r="BA29">
        <f t="shared" si="91"/>
        <v>9.46969696969697E-4</v>
      </c>
      <c r="BB29">
        <f t="shared" si="91"/>
        <v>8.4033613445378145E-4</v>
      </c>
      <c r="BC29">
        <f t="shared" si="91"/>
        <v>7.5075075075075074E-4</v>
      </c>
      <c r="BD29">
        <f t="shared" si="91"/>
        <v>6.7476383265856947E-4</v>
      </c>
      <c r="BE29">
        <f t="shared" si="91"/>
        <v>6.0975609756097561E-4</v>
      </c>
      <c r="BF29">
        <f t="shared" si="91"/>
        <v>5.5370985603543741E-4</v>
      </c>
      <c r="BG29">
        <f t="shared" si="91"/>
        <v>5.0505050505050505E-4</v>
      </c>
      <c r="BH29">
        <f t="shared" si="91"/>
        <v>4.625346901017576E-4</v>
      </c>
      <c r="BI29">
        <f t="shared" si="91"/>
        <v>4.2517006802721087E-4</v>
      </c>
      <c r="BJ29">
        <f t="shared" si="91"/>
        <v>3.9215686274509802E-4</v>
      </c>
      <c r="BK29">
        <f t="shared" si="91"/>
        <v>3.6284470246734398E-4</v>
      </c>
      <c r="BL29">
        <f t="shared" si="91"/>
        <v>3.3670033670033666E-4</v>
      </c>
      <c r="BM29">
        <f t="shared" si="91"/>
        <v>3.1328320802005011E-4</v>
      </c>
      <c r="BN29">
        <f t="shared" si="91"/>
        <v>2.9222676797194621E-4</v>
      </c>
      <c r="BO29">
        <f t="shared" si="91"/>
        <v>2.7322404371584699E-4</v>
      </c>
      <c r="BP29">
        <f t="shared" si="91"/>
        <v>2.5601638504864311E-4</v>
      </c>
      <c r="BQ29">
        <f t="shared" si="91"/>
        <v>2.403846153846154E-4</v>
      </c>
    </row>
    <row r="30" spans="6:69">
      <c r="L30">
        <f t="shared" si="14"/>
        <v>2.4500000000000015E-2</v>
      </c>
      <c r="M30">
        <f t="shared" si="15"/>
        <v>1.2500000000000008E-2</v>
      </c>
      <c r="N30">
        <f t="shared" si="15"/>
        <v>2.4692610582638688E-2</v>
      </c>
      <c r="O30">
        <f t="shared" si="15"/>
        <v>2.4994795699652492E-2</v>
      </c>
      <c r="P30">
        <f t="shared" si="15"/>
        <v>2.4999902422744483E-2</v>
      </c>
      <c r="Q30">
        <f t="shared" si="16"/>
        <v>2.4999998049478864E-2</v>
      </c>
      <c r="R30">
        <f t="shared" si="16"/>
        <v>2.4999999959391232E-2</v>
      </c>
      <c r="S30">
        <f t="shared" ref="S30:T30" si="92">S29+$K$2/(1+($L30)^S$4)</f>
        <v>2.4999999999130509E-2</v>
      </c>
      <c r="T30">
        <f t="shared" si="92"/>
        <v>2.4999999999980996E-2</v>
      </c>
      <c r="U30">
        <f t="shared" ref="U30:V30" si="93">U29+$K$2/(1+($L30)^U$4)</f>
        <v>2.4999999999999582E-2</v>
      </c>
      <c r="V30">
        <f t="shared" si="93"/>
        <v>2.5000000000000005E-2</v>
      </c>
      <c r="X30">
        <f t="shared" si="19"/>
        <v>5.2052750289441965E-6</v>
      </c>
      <c r="Y30">
        <f t="shared" si="19"/>
        <v>9.7577690257652628E-8</v>
      </c>
      <c r="Z30">
        <f t="shared" ref="Z30" si="94">Z29+$K$2*LN(1+($L30)^Z$4)</f>
        <v>1.9505213515758779E-9</v>
      </c>
      <c r="AB30">
        <v>5</v>
      </c>
      <c r="AC30">
        <f t="shared" si="78"/>
        <v>0.2</v>
      </c>
      <c r="AH30">
        <v>2</v>
      </c>
      <c r="AI30">
        <f t="shared" ref="AI30:AI47" si="95">1-SUM(AL30:AU30)</f>
        <v>0.79729619556939868</v>
      </c>
      <c r="AJ30">
        <f>AD35</f>
        <v>0.78539816339744828</v>
      </c>
      <c r="AK30">
        <f t="shared" ref="AK30:AK37" si="96">(AI30/AJ30)*100-100</f>
        <v>1.5149045065858502</v>
      </c>
      <c r="AL30">
        <f t="shared" ref="AL30:BA47" si="97">$AH30/(2*$AH30*AL$26+1)/(2*$AH30*AL$26-$AH30+1)</f>
        <v>0.13333333333333333</v>
      </c>
      <c r="AM30">
        <f t="shared" si="97"/>
        <v>3.1746031746031744E-2</v>
      </c>
      <c r="AN30">
        <f t="shared" si="97"/>
        <v>1.3986013986013986E-2</v>
      </c>
      <c r="AO30">
        <f t="shared" si="97"/>
        <v>7.8431372549019607E-3</v>
      </c>
      <c r="AP30">
        <f t="shared" si="97"/>
        <v>5.0125313283208017E-3</v>
      </c>
      <c r="AQ30">
        <f t="shared" si="97"/>
        <v>3.4782608695652175E-3</v>
      </c>
      <c r="AR30">
        <f t="shared" si="97"/>
        <v>2.554278416347382E-3</v>
      </c>
      <c r="AS30">
        <f t="shared" si="97"/>
        <v>1.9550342130987292E-3</v>
      </c>
      <c r="AT30">
        <f t="shared" si="97"/>
        <v>1.5444015444015444E-3</v>
      </c>
      <c r="AU30">
        <f t="shared" si="97"/>
        <v>1.2507817385866166E-3</v>
      </c>
      <c r="AV30">
        <f t="shared" si="97"/>
        <v>1.03359173126615E-3</v>
      </c>
      <c r="AW30">
        <f t="shared" si="97"/>
        <v>8.6843247937472853E-4</v>
      </c>
      <c r="AX30">
        <f t="shared" si="97"/>
        <v>7.3991860895301518E-4</v>
      </c>
      <c r="AY30">
        <f t="shared" si="97"/>
        <v>6.3795853269537478E-4</v>
      </c>
      <c r="AZ30">
        <f t="shared" si="97"/>
        <v>5.5570991942206175E-4</v>
      </c>
      <c r="BA30">
        <f t="shared" si="97"/>
        <v>4.884004884004884E-4</v>
      </c>
      <c r="BB30">
        <f t="shared" si="91"/>
        <v>4.3261951113995244E-4</v>
      </c>
      <c r="BC30">
        <f t="shared" si="91"/>
        <v>3.8587690526721975E-4</v>
      </c>
      <c r="BD30">
        <f t="shared" si="91"/>
        <v>3.4632034632034632E-4</v>
      </c>
      <c r="BE30">
        <f t="shared" si="91"/>
        <v>3.1254883575558681E-4</v>
      </c>
      <c r="BF30">
        <f t="shared" si="91"/>
        <v>2.8348688873139615E-4</v>
      </c>
      <c r="BG30">
        <f t="shared" si="91"/>
        <v>2.582978173834431E-4</v>
      </c>
      <c r="BH30">
        <f t="shared" si="91"/>
        <v>2.3632281696797829E-4</v>
      </c>
      <c r="BI30">
        <f t="shared" si="91"/>
        <v>2.1703743895822028E-4</v>
      </c>
      <c r="BJ30">
        <f t="shared" si="91"/>
        <v>2.0002000200020003E-4</v>
      </c>
      <c r="BK30">
        <f t="shared" si="91"/>
        <v>1.849283402681461E-4</v>
      </c>
      <c r="BL30">
        <f t="shared" si="91"/>
        <v>1.7148246591785991E-4</v>
      </c>
      <c r="BM30">
        <f t="shared" si="91"/>
        <v>1.5945148688511519E-4</v>
      </c>
      <c r="BN30">
        <f t="shared" si="91"/>
        <v>1.4864362690449647E-4</v>
      </c>
      <c r="BO30">
        <f t="shared" si="91"/>
        <v>1.3889853462045976E-4</v>
      </c>
      <c r="BP30">
        <f t="shared" si="91"/>
        <v>1.3008130081300815E-4</v>
      </c>
      <c r="BQ30">
        <f t="shared" si="91"/>
        <v>1.2207776353537203E-4</v>
      </c>
    </row>
    <row r="31" spans="6:69">
      <c r="L31">
        <f t="shared" si="14"/>
        <v>2.5500000000000016E-2</v>
      </c>
      <c r="M31">
        <f t="shared" si="15"/>
        <v>1.3000000000000008E-2</v>
      </c>
      <c r="N31">
        <f t="shared" si="15"/>
        <v>2.5667744663574816E-2</v>
      </c>
      <c r="O31">
        <f t="shared" si="15"/>
        <v>2.5994145872202792E-2</v>
      </c>
      <c r="P31">
        <f t="shared" si="15"/>
        <v>2.5999885841644421E-2</v>
      </c>
      <c r="Q31">
        <f t="shared" si="16"/>
        <v>2.5999997626653979E-2</v>
      </c>
      <c r="R31">
        <f t="shared" si="16"/>
        <v>2.5999999948609194E-2</v>
      </c>
      <c r="S31">
        <f t="shared" ref="S31:T31" si="98">S30+$K$2/(1+($L31)^S$4)</f>
        <v>2.5999999998855567E-2</v>
      </c>
      <c r="T31">
        <f t="shared" si="98"/>
        <v>2.5999999999973985E-2</v>
      </c>
      <c r="U31">
        <f t="shared" ref="U31:V31" si="99">U30+$K$2/(1+($L31)^U$4)</f>
        <v>2.5999999999999402E-2</v>
      </c>
      <c r="V31">
        <f t="shared" si="99"/>
        <v>2.5999999999999999E-2</v>
      </c>
      <c r="X31">
        <f t="shared" si="19"/>
        <v>5.855313708015681E-6</v>
      </c>
      <c r="Y31">
        <f t="shared" si="19"/>
        <v>1.1415892778810931E-7</v>
      </c>
      <c r="Z31">
        <f t="shared" ref="Z31" si="100">Z30+$K$2*LN(1+($L31)^Z$4)</f>
        <v>2.3733463247036149E-9</v>
      </c>
      <c r="AB31">
        <v>4</v>
      </c>
      <c r="AC31">
        <f t="shared" si="78"/>
        <v>0.25</v>
      </c>
      <c r="AH31">
        <v>3</v>
      </c>
      <c r="AI31">
        <f t="shared" si="95"/>
        <v>0.84364425344369753</v>
      </c>
      <c r="AJ31">
        <f t="shared" ref="AJ31:AJ37" si="101">AD36</f>
        <v>0.83564884826472097</v>
      </c>
      <c r="AK31">
        <f t="shared" si="96"/>
        <v>0.95679006745233153</v>
      </c>
      <c r="AL31">
        <f t="shared" si="97"/>
        <v>0.10714285714285714</v>
      </c>
      <c r="AM31">
        <f t="shared" si="91"/>
        <v>2.3076923076923078E-2</v>
      </c>
      <c r="AN31">
        <f t="shared" si="91"/>
        <v>9.8684210526315784E-3</v>
      </c>
      <c r="AO31">
        <f t="shared" si="91"/>
        <v>5.4545454545454541E-3</v>
      </c>
      <c r="AP31">
        <f t="shared" si="91"/>
        <v>3.4562211981566818E-3</v>
      </c>
      <c r="AQ31">
        <f t="shared" si="91"/>
        <v>2.3847376788553262E-3</v>
      </c>
      <c r="AR31">
        <f t="shared" si="91"/>
        <v>1.7441860465116279E-3</v>
      </c>
      <c r="AS31">
        <f t="shared" si="91"/>
        <v>1.3309671694764862E-3</v>
      </c>
      <c r="AT31">
        <f t="shared" si="91"/>
        <v>1.048951048951049E-3</v>
      </c>
      <c r="AU31">
        <f t="shared" si="91"/>
        <v>8.4793668739400791E-4</v>
      </c>
      <c r="AV31">
        <f t="shared" si="91"/>
        <v>6.9962686567164175E-4</v>
      </c>
      <c r="AW31">
        <f t="shared" si="91"/>
        <v>5.8708414872798433E-4</v>
      </c>
      <c r="AX31">
        <f t="shared" si="91"/>
        <v>4.9966688874083945E-4</v>
      </c>
      <c r="AY31">
        <f t="shared" si="91"/>
        <v>4.3041606886657101E-4</v>
      </c>
      <c r="AZ31">
        <f t="shared" si="91"/>
        <v>3.7462537462537463E-4</v>
      </c>
      <c r="BA31">
        <f t="shared" si="91"/>
        <v>3.2901952182496161E-4</v>
      </c>
      <c r="BB31">
        <f t="shared" si="91"/>
        <v>2.9126213592233012E-4</v>
      </c>
      <c r="BC31">
        <f t="shared" si="91"/>
        <v>2.5965033754543881E-4</v>
      </c>
      <c r="BD31">
        <f t="shared" si="91"/>
        <v>2.3291925465838509E-4</v>
      </c>
      <c r="BE31">
        <f t="shared" si="91"/>
        <v>2.1011346126908532E-4</v>
      </c>
      <c r="BF31">
        <f t="shared" si="91"/>
        <v>1.90500381000762E-4</v>
      </c>
      <c r="BG31">
        <f t="shared" si="91"/>
        <v>1.7351069982648928E-4</v>
      </c>
      <c r="BH31">
        <f t="shared" si="91"/>
        <v>1.5869657215404148E-4</v>
      </c>
      <c r="BI31">
        <f t="shared" si="91"/>
        <v>1.4570179698882954E-4</v>
      </c>
      <c r="BJ31">
        <f t="shared" si="91"/>
        <v>1.3424020046536603E-4</v>
      </c>
      <c r="BK31">
        <f t="shared" si="91"/>
        <v>1.2407974191413682E-4</v>
      </c>
      <c r="BL31">
        <f t="shared" si="91"/>
        <v>1.1503067484662578E-4</v>
      </c>
      <c r="BM31">
        <f t="shared" si="91"/>
        <v>1.0693662222855921E-4</v>
      </c>
      <c r="BN31">
        <f t="shared" si="91"/>
        <v>9.9667774086378743E-5</v>
      </c>
      <c r="BO31">
        <f t="shared" si="91"/>
        <v>9.3115649636848959E-5</v>
      </c>
      <c r="BP31">
        <f t="shared" si="91"/>
        <v>8.718902580795165E-5</v>
      </c>
      <c r="BQ31">
        <f t="shared" si="91"/>
        <v>8.1810744477774748E-5</v>
      </c>
    </row>
    <row r="32" spans="6:69">
      <c r="L32">
        <f t="shared" si="14"/>
        <v>2.6500000000000017E-2</v>
      </c>
      <c r="M32">
        <f t="shared" si="15"/>
        <v>1.3500000000000009E-2</v>
      </c>
      <c r="N32">
        <f t="shared" si="15"/>
        <v>2.6641928784373648E-2</v>
      </c>
      <c r="O32">
        <f t="shared" si="15"/>
        <v>2.699344411501178E-2</v>
      </c>
      <c r="P32">
        <f t="shared" si="15"/>
        <v>2.6999867232365735E-2</v>
      </c>
      <c r="Q32">
        <f t="shared" si="16"/>
        <v>2.6999997133499161E-2</v>
      </c>
      <c r="R32">
        <f t="shared" si="16"/>
        <v>2.6999999935540586E-2</v>
      </c>
      <c r="S32">
        <f t="shared" ref="S32:T32" si="102">S31+$K$2/(1+($L32)^S$4)</f>
        <v>2.6999999998509248E-2</v>
      </c>
      <c r="T32">
        <f t="shared" si="102"/>
        <v>2.6999999999964809E-2</v>
      </c>
      <c r="U32">
        <f t="shared" ref="U32:V32" si="103">U31+$K$2/(1+($L32)^U$4)</f>
        <v>2.699999999999916E-2</v>
      </c>
      <c r="V32">
        <f t="shared" si="103"/>
        <v>2.6999999999999993E-2</v>
      </c>
      <c r="X32">
        <f t="shared" si="19"/>
        <v>6.557317245863061E-6</v>
      </c>
      <c r="Y32">
        <f t="shared" si="19"/>
        <v>1.3276837963129624E-7</v>
      </c>
      <c r="Z32">
        <f t="shared" ref="Z32" si="104">Z31+$K$2*LN(1+($L32)^Z$4)</f>
        <v>2.8665012656668959E-9</v>
      </c>
      <c r="AB32">
        <v>3</v>
      </c>
      <c r="AC32">
        <f t="shared" si="78"/>
        <v>0.33333333333333331</v>
      </c>
      <c r="AH32">
        <v>4</v>
      </c>
      <c r="AI32">
        <f t="shared" si="95"/>
        <v>0.87299359600320392</v>
      </c>
      <c r="AJ32">
        <f t="shared" si="101"/>
        <v>0.86697298733991102</v>
      </c>
      <c r="AK32">
        <f t="shared" si="96"/>
        <v>0.69444016724969515</v>
      </c>
      <c r="AL32">
        <f t="shared" si="97"/>
        <v>8.8888888888888878E-2</v>
      </c>
      <c r="AM32">
        <f t="shared" si="91"/>
        <v>1.8099547511312215E-2</v>
      </c>
      <c r="AN32">
        <f t="shared" si="91"/>
        <v>7.619047619047619E-3</v>
      </c>
      <c r="AO32">
        <f t="shared" si="91"/>
        <v>4.1797283176593526E-3</v>
      </c>
      <c r="AP32">
        <f t="shared" si="91"/>
        <v>2.6367831245880029E-3</v>
      </c>
      <c r="AQ32">
        <f t="shared" si="91"/>
        <v>1.8140589569160996E-3</v>
      </c>
      <c r="AR32">
        <f t="shared" si="91"/>
        <v>1.3240648791790796E-3</v>
      </c>
      <c r="AS32">
        <f t="shared" si="91"/>
        <v>1.0088272383354351E-3</v>
      </c>
      <c r="AT32">
        <f t="shared" si="91"/>
        <v>7.9412348620210439E-4</v>
      </c>
      <c r="AU32">
        <f t="shared" si="91"/>
        <v>6.4133397466730792E-4</v>
      </c>
      <c r="AV32">
        <f t="shared" si="91"/>
        <v>5.2875082617316583E-4</v>
      </c>
      <c r="AW32">
        <f t="shared" si="91"/>
        <v>4.4340982152754681E-4</v>
      </c>
      <c r="AX32">
        <f t="shared" si="91"/>
        <v>3.771805752003772E-4</v>
      </c>
      <c r="AY32">
        <f t="shared" si="91"/>
        <v>3.2475440448161076E-4</v>
      </c>
      <c r="AZ32">
        <f t="shared" si="91"/>
        <v>2.8254573709119167E-4</v>
      </c>
      <c r="BA32">
        <f t="shared" si="91"/>
        <v>2.4806201550387597E-4</v>
      </c>
      <c r="BB32">
        <f t="shared" si="91"/>
        <v>2.1952691948850226E-4</v>
      </c>
      <c r="BC32">
        <f t="shared" si="91"/>
        <v>1.9564685742235266E-4</v>
      </c>
      <c r="BD32">
        <f t="shared" si="91"/>
        <v>1.7546168355485372E-4</v>
      </c>
      <c r="BE32">
        <f t="shared" si="91"/>
        <v>1.5824662736875419E-4</v>
      </c>
      <c r="BF32">
        <f t="shared" si="91"/>
        <v>1.4344629729245114E-4</v>
      </c>
      <c r="BG32">
        <f t="shared" si="91"/>
        <v>1.3062930668495477E-4</v>
      </c>
      <c r="BH32">
        <f t="shared" si="91"/>
        <v>1.1945647304763328E-4</v>
      </c>
      <c r="BI32">
        <f t="shared" si="91"/>
        <v>1.0965814074622365E-4</v>
      </c>
      <c r="BJ32">
        <f t="shared" si="91"/>
        <v>1.0101775387024269E-4</v>
      </c>
      <c r="BK32">
        <f t="shared" si="91"/>
        <v>9.3359785272493866E-5</v>
      </c>
      <c r="BL32">
        <f t="shared" si="91"/>
        <v>8.6540749875597674E-5</v>
      </c>
      <c r="BM32">
        <f t="shared" si="91"/>
        <v>8.0442433383609856E-5</v>
      </c>
      <c r="BN32">
        <f t="shared" si="91"/>
        <v>7.4966733512004053E-5</v>
      </c>
      <c r="BO32">
        <f t="shared" si="91"/>
        <v>7.0031689339426084E-5</v>
      </c>
      <c r="BP32">
        <f t="shared" si="91"/>
        <v>6.5568396033112032E-5</v>
      </c>
      <c r="BQ32">
        <f t="shared" si="91"/>
        <v>6.1518586302886764E-5</v>
      </c>
    </row>
    <row r="33" spans="12:69">
      <c r="L33">
        <f t="shared" si="14"/>
        <v>2.7500000000000017E-2</v>
      </c>
      <c r="M33">
        <f t="shared" si="15"/>
        <v>1.4000000000000009E-2</v>
      </c>
      <c r="N33">
        <f t="shared" si="15"/>
        <v>2.7615164794106008E-2</v>
      </c>
      <c r="O33">
        <f t="shared" si="15"/>
        <v>2.7992688436493659E-2</v>
      </c>
      <c r="P33">
        <f t="shared" si="15"/>
        <v>2.7999846435923237E-2</v>
      </c>
      <c r="Q33">
        <f t="shared" si="16"/>
        <v>2.7999996561585427E-2</v>
      </c>
      <c r="R33">
        <f t="shared" si="16"/>
        <v>2.7999999919812949E-2</v>
      </c>
      <c r="S33">
        <f t="shared" ref="S33:T33" si="105">S32+$K$2/(1+($L33)^S$4)</f>
        <v>2.7999999998076737E-2</v>
      </c>
      <c r="T33">
        <f t="shared" si="105"/>
        <v>2.7999999999952917E-2</v>
      </c>
      <c r="U33">
        <f t="shared" ref="U33:V33" si="106">U32+$K$2/(1+($L33)^U$4)</f>
        <v>2.7999999999998831E-2</v>
      </c>
      <c r="V33">
        <f t="shared" si="106"/>
        <v>2.7999999999999983E-2</v>
      </c>
      <c r="X33">
        <f t="shared" si="19"/>
        <v>7.313281432920106E-6</v>
      </c>
      <c r="Y33">
        <f t="shared" si="19"/>
        <v>1.5356503837918506E-7</v>
      </c>
      <c r="Z33">
        <f t="shared" ref="Z33" si="107">Z32+$K$2*LN(1+($L33)^Z$4)</f>
        <v>3.4384151646767474E-9</v>
      </c>
      <c r="AB33">
        <v>2</v>
      </c>
      <c r="AC33">
        <f>1/AB33</f>
        <v>0.5</v>
      </c>
      <c r="AD33">
        <f>(-1)^AB33*((2*AB33-3)/FACT(AB33-1)-LN(AB33))*AB33</f>
        <v>0.61370563888010943</v>
      </c>
      <c r="AE33">
        <f>2-2*LN(2)</f>
        <v>0.61370563888010943</v>
      </c>
      <c r="AH33">
        <v>5</v>
      </c>
      <c r="AI33">
        <f t="shared" si="95"/>
        <v>0.89314168011985595</v>
      </c>
      <c r="AJ33">
        <f t="shared" si="101"/>
        <v>0.88831357265178867</v>
      </c>
      <c r="AK33">
        <f t="shared" si="96"/>
        <v>0.54351386905577215</v>
      </c>
      <c r="AL33">
        <f t="shared" si="97"/>
        <v>7.575757575757576E-2</v>
      </c>
      <c r="AM33">
        <f t="shared" si="91"/>
        <v>1.488095238095238E-2</v>
      </c>
      <c r="AN33">
        <f t="shared" si="91"/>
        <v>6.2034739454094288E-3</v>
      </c>
      <c r="AO33">
        <f t="shared" si="91"/>
        <v>3.3875338753387532E-3</v>
      </c>
      <c r="AP33">
        <f t="shared" si="91"/>
        <v>2.1312872975277068E-3</v>
      </c>
      <c r="AQ33">
        <f t="shared" si="91"/>
        <v>1.4637002341920374E-3</v>
      </c>
      <c r="AR33">
        <f t="shared" si="91"/>
        <v>1.0670081092616305E-3</v>
      </c>
      <c r="AS33">
        <f t="shared" si="91"/>
        <v>8.1221572449642621E-4</v>
      </c>
      <c r="AT33">
        <f t="shared" si="91"/>
        <v>6.3889598773319699E-4</v>
      </c>
      <c r="AU33">
        <f t="shared" si="91"/>
        <v>5.1567656765676574E-4</v>
      </c>
      <c r="AV33">
        <f t="shared" si="91"/>
        <v>4.2495325514193438E-4</v>
      </c>
      <c r="AW33">
        <f t="shared" si="91"/>
        <v>3.5622684525505845E-4</v>
      </c>
      <c r="AX33">
        <f t="shared" si="91"/>
        <v>3.0292015024839454E-4</v>
      </c>
      <c r="AY33">
        <f t="shared" si="91"/>
        <v>2.6074259491030456E-4</v>
      </c>
      <c r="AZ33">
        <f t="shared" si="91"/>
        <v>2.2679851220175996E-4</v>
      </c>
      <c r="BA33">
        <f t="shared" si="91"/>
        <v>1.9907628603280778E-4</v>
      </c>
      <c r="BB33">
        <f t="shared" si="91"/>
        <v>1.7614316916789966E-4</v>
      </c>
      <c r="BC33">
        <f t="shared" si="91"/>
        <v>1.5695630336514313E-4</v>
      </c>
      <c r="BD33">
        <f t="shared" si="91"/>
        <v>1.4074199178066768E-4</v>
      </c>
      <c r="BE33">
        <f t="shared" si="91"/>
        <v>1.2691643821707789E-4</v>
      </c>
      <c r="BF33">
        <f t="shared" si="91"/>
        <v>1.1503243914783968E-4</v>
      </c>
      <c r="BG33">
        <f t="shared" si="91"/>
        <v>1.0474275180157533E-4</v>
      </c>
      <c r="BH33">
        <f t="shared" si="91"/>
        <v>9.5774432057617895E-5</v>
      </c>
      <c r="BI33">
        <f t="shared" si="91"/>
        <v>8.7910542232224484E-5</v>
      </c>
      <c r="BJ33">
        <f t="shared" si="91"/>
        <v>8.0976905386583744E-5</v>
      </c>
      <c r="BK33">
        <f t="shared" si="91"/>
        <v>7.4832375478927198E-5</v>
      </c>
      <c r="BL33">
        <f t="shared" si="91"/>
        <v>6.9361595871597807E-5</v>
      </c>
      <c r="BM33">
        <f t="shared" si="91"/>
        <v>6.4469544587137046E-5</v>
      </c>
      <c r="BN33">
        <f t="shared" si="91"/>
        <v>6.0077379665008533E-5</v>
      </c>
      <c r="BO33">
        <f t="shared" si="91"/>
        <v>5.6119242165753795E-5</v>
      </c>
      <c r="BP33">
        <f t="shared" si="91"/>
        <v>5.2539772607864153E-5</v>
      </c>
      <c r="BQ33">
        <f t="shared" si="91"/>
        <v>4.9292164517528291E-5</v>
      </c>
    </row>
    <row r="34" spans="12:69">
      <c r="L34">
        <f t="shared" si="14"/>
        <v>2.8500000000000018E-2</v>
      </c>
      <c r="M34">
        <f t="shared" si="15"/>
        <v>1.4500000000000009E-2</v>
      </c>
      <c r="N34">
        <f t="shared" si="15"/>
        <v>2.8587454536449227E-2</v>
      </c>
      <c r="O34">
        <f t="shared" si="15"/>
        <v>2.8991876845708274E-2</v>
      </c>
      <c r="P34">
        <f t="shared" si="15"/>
        <v>2.8999823287334105E-2</v>
      </c>
      <c r="Q34">
        <f t="shared" si="16"/>
        <v>2.8999995901835801E-2</v>
      </c>
      <c r="R34">
        <f t="shared" si="16"/>
        <v>2.8999999901010074E-2</v>
      </c>
      <c r="S34">
        <f t="shared" ref="S34:T34" si="108">S33+$K$2/(1+($L34)^S$4)</f>
        <v>2.8999999997540854E-2</v>
      </c>
      <c r="T34">
        <f t="shared" si="108"/>
        <v>2.8999999999937645E-2</v>
      </c>
      <c r="U34">
        <f t="shared" ref="U34:V34" si="109">U33+$K$2/(1+($L34)^U$4)</f>
        <v>2.8999999999998395E-2</v>
      </c>
      <c r="V34">
        <f t="shared" si="109"/>
        <v>2.899999999999997E-2</v>
      </c>
      <c r="X34">
        <f t="shared" si="19"/>
        <v>8.1252017364075076E-6</v>
      </c>
      <c r="Y34">
        <f t="shared" si="19"/>
        <v>1.7671389544233635E-7</v>
      </c>
      <c r="Z34">
        <f t="shared" ref="Z34" si="110">Z33+$K$2*LN(1+($L34)^Z$4)</f>
        <v>4.0981650096233359E-9</v>
      </c>
      <c r="AC34">
        <v>1</v>
      </c>
      <c r="AD34">
        <f>N2</f>
        <v>0.69314718055994529</v>
      </c>
      <c r="AH34">
        <v>6</v>
      </c>
      <c r="AI34">
        <f t="shared" si="95"/>
        <v>0.90780167847936022</v>
      </c>
      <c r="AJ34">
        <f t="shared" si="101"/>
        <v>0.90377177374877204</v>
      </c>
      <c r="AK34">
        <f t="shared" si="96"/>
        <v>0.44589849424842498</v>
      </c>
      <c r="AL34">
        <f t="shared" si="97"/>
        <v>6.5934065934065936E-2</v>
      </c>
      <c r="AM34">
        <f t="shared" si="91"/>
        <v>1.2631578947368421E-2</v>
      </c>
      <c r="AN34">
        <f t="shared" si="91"/>
        <v>5.2310374891020054E-3</v>
      </c>
      <c r="AO34">
        <f t="shared" si="91"/>
        <v>2.8476506881822496E-3</v>
      </c>
      <c r="AP34">
        <f t="shared" si="91"/>
        <v>1.7883755588673621E-3</v>
      </c>
      <c r="AQ34">
        <f t="shared" si="91"/>
        <v>1.2267429973420567E-3</v>
      </c>
      <c r="AR34">
        <f t="shared" si="91"/>
        <v>8.9352196574832461E-4</v>
      </c>
      <c r="AS34">
        <f t="shared" si="91"/>
        <v>6.7973263849552517E-4</v>
      </c>
      <c r="AT34">
        <f t="shared" si="91"/>
        <v>5.3442593747216537E-4</v>
      </c>
      <c r="AU34">
        <f t="shared" si="91"/>
        <v>4.3118936399568815E-4</v>
      </c>
      <c r="AV34">
        <f t="shared" si="91"/>
        <v>3.5521875555029304E-4</v>
      </c>
      <c r="AW34">
        <f t="shared" si="91"/>
        <v>2.9769288017861571E-4</v>
      </c>
      <c r="AX34">
        <f t="shared" si="91"/>
        <v>2.5308980469903404E-4</v>
      </c>
      <c r="AY34">
        <f t="shared" si="91"/>
        <v>2.1780956183976478E-4</v>
      </c>
      <c r="AZ34">
        <f t="shared" si="91"/>
        <v>1.8942383583267559E-4</v>
      </c>
      <c r="BA34">
        <f t="shared" si="91"/>
        <v>1.6624643262863316E-4</v>
      </c>
      <c r="BB34">
        <f t="shared" si="91"/>
        <v>1.4707684765289864E-4</v>
      </c>
      <c r="BC34">
        <f t="shared" si="91"/>
        <v>1.3104156201541924E-4</v>
      </c>
      <c r="BD34">
        <f t="shared" si="91"/>
        <v>1.174927056611902E-4</v>
      </c>
      <c r="BE34">
        <f t="shared" si="91"/>
        <v>1.0594155557517436E-4</v>
      </c>
      <c r="BF34">
        <f t="shared" si="91"/>
        <v>9.6013825990942694E-5</v>
      </c>
      <c r="BG34">
        <f t="shared" si="91"/>
        <v>8.7418955343483639E-5</v>
      </c>
      <c r="BH34">
        <f t="shared" si="91"/>
        <v>7.9928597119906212E-5</v>
      </c>
      <c r="BI34">
        <f t="shared" si="91"/>
        <v>7.3361292136892169E-5</v>
      </c>
      <c r="BJ34">
        <f t="shared" si="91"/>
        <v>6.7571372261951686E-5</v>
      </c>
      <c r="BK34">
        <f t="shared" si="91"/>
        <v>6.2440811314275004E-5</v>
      </c>
      <c r="BL34">
        <f t="shared" si="91"/>
        <v>5.7873161321437186E-5</v>
      </c>
      <c r="BM34">
        <f t="shared" si="91"/>
        <v>5.3788985808672582E-5</v>
      </c>
      <c r="BN34">
        <f t="shared" si="91"/>
        <v>5.0122382149748971E-5</v>
      </c>
      <c r="BO34">
        <f t="shared" si="91"/>
        <v>4.6818305957629435E-5</v>
      </c>
      <c r="BP34">
        <f t="shared" si="91"/>
        <v>4.3830492873892367E-5</v>
      </c>
      <c r="BQ34">
        <f t="shared" si="91"/>
        <v>4.1119830038035846E-5</v>
      </c>
    </row>
    <row r="35" spans="12:69">
      <c r="L35">
        <f t="shared" si="14"/>
        <v>2.9500000000000019E-2</v>
      </c>
      <c r="M35">
        <f t="shared" si="15"/>
        <v>1.500000000000001E-2</v>
      </c>
      <c r="N35">
        <f t="shared" si="15"/>
        <v>2.9558799849708092E-2</v>
      </c>
      <c r="O35">
        <f t="shared" si="15"/>
        <v>2.999100735238484E-2</v>
      </c>
      <c r="P35">
        <f t="shared" si="15"/>
        <v>2.9999797615618159E-2</v>
      </c>
      <c r="Q35">
        <f t="shared" si="16"/>
        <v>2.9999995144501312E-2</v>
      </c>
      <c r="R35">
        <f t="shared" si="16"/>
        <v>2.9999999878668689E-2</v>
      </c>
      <c r="S35">
        <f t="shared" ref="S35:T35" si="111">S34+$K$2/(1+($L35)^S$4)</f>
        <v>2.9999999996881785E-2</v>
      </c>
      <c r="T35">
        <f t="shared" si="111"/>
        <v>2.9999999999918203E-2</v>
      </c>
      <c r="U35">
        <f t="shared" ref="U35:V35" si="112">U34+$K$2/(1+($L35)^U$4)</f>
        <v>2.999999999999782E-2</v>
      </c>
      <c r="V35">
        <f t="shared" si="112"/>
        <v>2.9999999999999954E-2</v>
      </c>
      <c r="X35">
        <f t="shared" si="19"/>
        <v>8.9950732884232083E-6</v>
      </c>
      <c r="Y35">
        <f t="shared" si="19"/>
        <v>2.0238594091262029E-7</v>
      </c>
      <c r="Z35">
        <f t="shared" ref="Z35" si="113">Z34+$K$2*LN(1+($L35)^Z$4)</f>
        <v>4.8554997852854164E-9</v>
      </c>
      <c r="AC35">
        <v>2</v>
      </c>
      <c r="AD35">
        <f>O2</f>
        <v>0.78539816339744828</v>
      </c>
      <c r="AH35">
        <v>7</v>
      </c>
      <c r="AI35">
        <f t="shared" si="95"/>
        <v>0.91893771033242388</v>
      </c>
      <c r="AJ35">
        <f t="shared" si="101"/>
        <v>0.91547952683760148</v>
      </c>
      <c r="AK35">
        <f t="shared" si="96"/>
        <v>0.37774558506711742</v>
      </c>
      <c r="AL35">
        <f t="shared" si="97"/>
        <v>5.8333333333333334E-2</v>
      </c>
      <c r="AM35">
        <f t="shared" si="91"/>
        <v>1.0971786833855799E-2</v>
      </c>
      <c r="AN35">
        <f t="shared" si="91"/>
        <v>4.5219638242894062E-3</v>
      </c>
      <c r="AO35">
        <f t="shared" si="91"/>
        <v>2.4561403508771926E-3</v>
      </c>
      <c r="AP35">
        <f t="shared" si="91"/>
        <v>1.5404929577464788E-3</v>
      </c>
      <c r="AQ35">
        <f t="shared" si="91"/>
        <v>1.0558069381598793E-3</v>
      </c>
      <c r="AR35">
        <f t="shared" si="91"/>
        <v>7.6855511638120326E-4</v>
      </c>
      <c r="AS35">
        <f t="shared" si="91"/>
        <v>5.8440474202704957E-4</v>
      </c>
      <c r="AT35">
        <f t="shared" si="91"/>
        <v>4.5931758530183726E-4</v>
      </c>
      <c r="AU35">
        <f t="shared" si="91"/>
        <v>3.7048798560389545E-4</v>
      </c>
      <c r="AV35">
        <f t="shared" si="91"/>
        <v>3.0514385353095031E-4</v>
      </c>
      <c r="AW35">
        <f t="shared" si="91"/>
        <v>2.5567974285923005E-4</v>
      </c>
      <c r="AX35">
        <f t="shared" si="91"/>
        <v>2.1733730750124193E-4</v>
      </c>
      <c r="AY35">
        <f t="shared" si="91"/>
        <v>1.8701576275714668E-4</v>
      </c>
      <c r="AZ35">
        <f t="shared" si="91"/>
        <v>1.6262429142273023E-4</v>
      </c>
      <c r="BA35">
        <f t="shared" si="91"/>
        <v>1.4271151885830784E-4</v>
      </c>
      <c r="BB35">
        <f t="shared" si="91"/>
        <v>1.2624440917616506E-4</v>
      </c>
      <c r="BC35">
        <f t="shared" si="91"/>
        <v>1.1247148044602975E-4</v>
      </c>
      <c r="BD35">
        <f t="shared" si="91"/>
        <v>1.0083549409392107E-4</v>
      </c>
      <c r="BE35">
        <f t="shared" si="91"/>
        <v>9.0916175286385946E-5</v>
      </c>
      <c r="BF35">
        <f t="shared" si="91"/>
        <v>8.2391713747645952E-5</v>
      </c>
      <c r="BG35">
        <f t="shared" si="91"/>
        <v>7.5012323453138737E-5</v>
      </c>
      <c r="BH35">
        <f t="shared" si="91"/>
        <v>6.8581729827174037E-5</v>
      </c>
      <c r="BI35">
        <f t="shared" si="91"/>
        <v>6.2943979857926443E-5</v>
      </c>
      <c r="BJ35">
        <f t="shared" si="91"/>
        <v>5.7973895183197509E-5</v>
      </c>
      <c r="BK35">
        <f t="shared" si="91"/>
        <v>5.3570061988214587E-5</v>
      </c>
      <c r="BL35">
        <f t="shared" si="91"/>
        <v>4.9649615570119446E-5</v>
      </c>
      <c r="BM35">
        <f t="shared" si="91"/>
        <v>4.6144313043019686E-5</v>
      </c>
      <c r="BN35">
        <f t="shared" si="91"/>
        <v>4.2997542997542995E-5</v>
      </c>
      <c r="BO35">
        <f t="shared" si="91"/>
        <v>4.0162025084053378E-5</v>
      </c>
      <c r="BP35">
        <f t="shared" si="91"/>
        <v>3.7598023418197443E-5</v>
      </c>
      <c r="BQ35">
        <f t="shared" si="91"/>
        <v>3.5271946709127374E-5</v>
      </c>
    </row>
    <row r="36" spans="12:69">
      <c r="L36">
        <f t="shared" si="14"/>
        <v>3.050000000000002E-2</v>
      </c>
      <c r="M36">
        <f t="shared" si="15"/>
        <v>1.550000000000001E-2</v>
      </c>
      <c r="N36">
        <f t="shared" si="15"/>
        <v>3.0529202566835702E-2</v>
      </c>
      <c r="O36">
        <f t="shared" si="15"/>
        <v>3.0990077966945646E-2</v>
      </c>
      <c r="P36">
        <f t="shared" si="15"/>
        <v>3.0999769243798141E-2</v>
      </c>
      <c r="Q36">
        <f t="shared" si="16"/>
        <v>3.0999994279136998E-2</v>
      </c>
      <c r="R36">
        <f t="shared" si="16"/>
        <v>3.0999999852275056E-2</v>
      </c>
      <c r="S36">
        <f t="shared" ref="S36:T36" si="114">S35+$K$2/(1+($L36)^S$4)</f>
        <v>3.099999999607678E-2</v>
      </c>
      <c r="T36">
        <f t="shared" si="114"/>
        <v>3.0999999999893651E-2</v>
      </c>
      <c r="U36">
        <f t="shared" ref="U36:V36" si="115">U35+$K$2/(1+($L36)^U$4)</f>
        <v>3.0999999999997072E-2</v>
      </c>
      <c r="V36">
        <f t="shared" si="115"/>
        <v>3.099999999999993E-2</v>
      </c>
      <c r="X36">
        <f t="shared" si="19"/>
        <v>9.9248908740400776E-6</v>
      </c>
      <c r="Y36">
        <f t="shared" si="19"/>
        <v>2.3075816341741476E-7</v>
      </c>
      <c r="Z36">
        <f t="shared" ref="Z36" si="116">Z35+$K$2*LN(1+($L36)^Z$4)</f>
        <v>5.7208644733540791E-9</v>
      </c>
      <c r="AC36">
        <v>3</v>
      </c>
      <c r="AD36">
        <f>P2</f>
        <v>0.83564884826472097</v>
      </c>
      <c r="AH36">
        <v>8</v>
      </c>
      <c r="AI36">
        <f t="shared" si="95"/>
        <v>0.9276802331075823</v>
      </c>
      <c r="AJ36">
        <f t="shared" si="101"/>
        <v>0.92465170577553801</v>
      </c>
      <c r="AK36">
        <f t="shared" si="96"/>
        <v>0.32753168713446712</v>
      </c>
      <c r="AL36">
        <f t="shared" si="97"/>
        <v>5.2287581699346407E-2</v>
      </c>
      <c r="AM36">
        <f t="shared" si="91"/>
        <v>9.696969696969697E-3</v>
      </c>
      <c r="AN36">
        <f t="shared" si="91"/>
        <v>3.9820806371329018E-3</v>
      </c>
      <c r="AO36">
        <f t="shared" si="91"/>
        <v>2.1592442645074223E-3</v>
      </c>
      <c r="AP36">
        <f t="shared" si="91"/>
        <v>1.3529511246406223E-3</v>
      </c>
      <c r="AQ36">
        <f t="shared" si="91"/>
        <v>9.2667670566431136E-4</v>
      </c>
      <c r="AR36">
        <f t="shared" si="91"/>
        <v>6.7425200168563001E-4</v>
      </c>
      <c r="AS36">
        <f t="shared" si="91"/>
        <v>5.1252482542123135E-4</v>
      </c>
      <c r="AT36">
        <f t="shared" si="91"/>
        <v>4.0271834885476971E-4</v>
      </c>
      <c r="AU36">
        <f t="shared" si="91"/>
        <v>3.2476758819469814E-4</v>
      </c>
      <c r="AV36">
        <f t="shared" si="91"/>
        <v>2.6744224918931567E-4</v>
      </c>
      <c r="AW36">
        <f t="shared" si="91"/>
        <v>2.2405825514633805E-4</v>
      </c>
      <c r="AX36">
        <f t="shared" si="91"/>
        <v>1.9043538289414171E-4</v>
      </c>
      <c r="AY36">
        <f t="shared" si="91"/>
        <v>1.6385048643113159E-4</v>
      </c>
      <c r="AZ36">
        <f t="shared" si="91"/>
        <v>1.4246790020123592E-4</v>
      </c>
      <c r="BA36">
        <f t="shared" si="91"/>
        <v>1.2501367337052491E-4</v>
      </c>
      <c r="BB36">
        <f t="shared" si="91"/>
        <v>1.1058124265671436E-4</v>
      </c>
      <c r="BC36">
        <f t="shared" si="91"/>
        <v>9.8511248753217005E-5</v>
      </c>
      <c r="BD36">
        <f t="shared" si="91"/>
        <v>8.8314842413203073E-5</v>
      </c>
      <c r="BE36">
        <f t="shared" si="91"/>
        <v>7.9623381405949853E-5</v>
      </c>
      <c r="BF36">
        <f t="shared" si="91"/>
        <v>7.2154627366446296E-5</v>
      </c>
      <c r="BG36">
        <f t="shared" si="91"/>
        <v>6.5689534835981452E-5</v>
      </c>
      <c r="BH36">
        <f t="shared" si="91"/>
        <v>6.0056002222072084E-5</v>
      </c>
      <c r="BI36">
        <f t="shared" si="91"/>
        <v>5.5117296496606842E-5</v>
      </c>
      <c r="BJ36">
        <f t="shared" si="91"/>
        <v>5.0763676051601279E-5</v>
      </c>
      <c r="BK36">
        <f t="shared" si="91"/>
        <v>4.6906240288942438E-5</v>
      </c>
      <c r="BL36">
        <f t="shared" si="91"/>
        <v>4.3472354299687543E-5</v>
      </c>
      <c r="BM36">
        <f t="shared" si="91"/>
        <v>4.0402203940224934E-5</v>
      </c>
      <c r="BN36">
        <f t="shared" si="91"/>
        <v>3.7646173031222791E-5</v>
      </c>
      <c r="BO36">
        <f t="shared" si="91"/>
        <v>3.516282586050028E-5</v>
      </c>
      <c r="BP36">
        <f t="shared" si="91"/>
        <v>3.2917340443478872E-5</v>
      </c>
      <c r="BQ36">
        <f t="shared" si="91"/>
        <v>3.0880281010557193E-5</v>
      </c>
    </row>
    <row r="37" spans="12:69">
      <c r="L37">
        <f t="shared" si="14"/>
        <v>3.1500000000000021E-2</v>
      </c>
      <c r="M37">
        <f t="shared" si="15"/>
        <v>1.6000000000000011E-2</v>
      </c>
      <c r="N37">
        <f t="shared" si="15"/>
        <v>3.1498664515454217E-2</v>
      </c>
      <c r="O37">
        <f t="shared" si="15"/>
        <v>3.1989086700529745E-2</v>
      </c>
      <c r="P37">
        <f t="shared" si="15"/>
        <v>3.1999737988900039E-2</v>
      </c>
      <c r="Q37">
        <f t="shared" si="16"/>
        <v>3.1999993294577901E-2</v>
      </c>
      <c r="R37">
        <f t="shared" si="16"/>
        <v>3.1999999821261414E-2</v>
      </c>
      <c r="S37">
        <f t="shared" ref="S37:T37" si="117">S36+$K$2/(1+($L37)^S$4)</f>
        <v>3.1999999995099851E-2</v>
      </c>
      <c r="T37">
        <f t="shared" si="117"/>
        <v>3.1999999999862874E-2</v>
      </c>
      <c r="U37">
        <f t="shared" ref="U37:V37" si="118">U36+$K$2/(1+($L37)^U$4)</f>
        <v>3.1999999999996101E-2</v>
      </c>
      <c r="V37">
        <f t="shared" si="118"/>
        <v>3.1999999999999897E-2</v>
      </c>
      <c r="X37">
        <f t="shared" si="19"/>
        <v>1.0916648919409837E-5</v>
      </c>
      <c r="Y37">
        <f t="shared" si="19"/>
        <v>2.6201354996270097E-7</v>
      </c>
      <c r="Z37">
        <f t="shared" ref="Z37" si="119">Z36+$K$2*LN(1+($L37)^Z$4)</f>
        <v>6.7054240512642073E-9</v>
      </c>
      <c r="AC37">
        <v>4</v>
      </c>
      <c r="AD37">
        <f>Q2</f>
        <v>0.86697298733991102</v>
      </c>
      <c r="AH37">
        <v>9</v>
      </c>
      <c r="AI37">
        <f t="shared" si="95"/>
        <v>0.93472426035476885</v>
      </c>
      <c r="AJ37">
        <f t="shared" si="101"/>
        <v>0.93203042415025128</v>
      </c>
      <c r="AK37">
        <f t="shared" si="96"/>
        <v>0.28902878433110857</v>
      </c>
      <c r="AL37">
        <f t="shared" si="97"/>
        <v>4.7368421052631574E-2</v>
      </c>
      <c r="AM37">
        <f t="shared" si="91"/>
        <v>8.6872586872586872E-3</v>
      </c>
      <c r="AN37">
        <f t="shared" si="91"/>
        <v>3.5573122529644267E-3</v>
      </c>
      <c r="AO37">
        <f t="shared" si="91"/>
        <v>1.9263698630136985E-3</v>
      </c>
      <c r="AP37">
        <f t="shared" si="91"/>
        <v>1.2061109622085232E-3</v>
      </c>
      <c r="AQ37">
        <f t="shared" si="91"/>
        <v>8.2568807339449544E-4</v>
      </c>
      <c r="AR37">
        <f t="shared" si="91"/>
        <v>6.0056052315494459E-4</v>
      </c>
      <c r="AS37">
        <f t="shared" si="91"/>
        <v>4.5638945233265719E-4</v>
      </c>
      <c r="AT37">
        <f t="shared" si="91"/>
        <v>3.5853716835311929E-4</v>
      </c>
      <c r="AU37">
        <f t="shared" si="91"/>
        <v>2.8909160991905434E-4</v>
      </c>
      <c r="AV37">
        <f t="shared" si="91"/>
        <v>2.3803226659613858E-4</v>
      </c>
      <c r="AW37">
        <f t="shared" si="91"/>
        <v>1.9939737681673166E-4</v>
      </c>
      <c r="AX37">
        <f t="shared" si="91"/>
        <v>1.6945961212577669E-4</v>
      </c>
      <c r="AY37">
        <f t="shared" si="91"/>
        <v>1.4579148577723063E-4</v>
      </c>
      <c r="AZ37">
        <f t="shared" si="91"/>
        <v>1.2675699276076731E-4</v>
      </c>
      <c r="BA37">
        <f t="shared" si="91"/>
        <v>1.1122095897182402E-4</v>
      </c>
      <c r="BB37">
        <f t="shared" si="91"/>
        <v>9.837570775856415E-5</v>
      </c>
      <c r="BC37">
        <f t="shared" si="91"/>
        <v>8.763388510223954E-5</v>
      </c>
      <c r="BD37">
        <f t="shared" si="91"/>
        <v>7.8560081004172411E-5</v>
      </c>
      <c r="BE37">
        <f t="shared" si="91"/>
        <v>7.0825988416016122E-5</v>
      </c>
      <c r="BF37">
        <f t="shared" si="91"/>
        <v>6.4180275262069457E-5</v>
      </c>
      <c r="BG37">
        <f t="shared" si="91"/>
        <v>5.8427899971435247E-5</v>
      </c>
      <c r="BH37">
        <f t="shared" si="91"/>
        <v>5.3415632975250755E-5</v>
      </c>
      <c r="BI37">
        <f t="shared" ref="AM37:BQ45" si="120">$AH37/(2*$AH37*BI$26+1)/(2*$AH37*BI$26-$AH37+1)</f>
        <v>4.9021743866835151E-5</v>
      </c>
      <c r="BJ37">
        <f t="shared" si="120"/>
        <v>4.514853869229766E-5</v>
      </c>
      <c r="BK37">
        <f t="shared" si="120"/>
        <v>4.171688143135256E-5</v>
      </c>
      <c r="BL37">
        <f t="shared" si="120"/>
        <v>3.8662118855944946E-5</v>
      </c>
      <c r="BM37">
        <f t="shared" si="120"/>
        <v>3.5931012456084313E-5</v>
      </c>
      <c r="BN37">
        <f t="shared" si="120"/>
        <v>3.3479402727455343E-5</v>
      </c>
      <c r="BO37">
        <f t="shared" si="120"/>
        <v>3.1270412630467111E-5</v>
      </c>
      <c r="BP37">
        <f t="shared" si="120"/>
        <v>2.9273052528866486E-5</v>
      </c>
      <c r="BQ37">
        <f t="shared" si="120"/>
        <v>2.7461127248761197E-5</v>
      </c>
    </row>
    <row r="38" spans="12:69">
      <c r="L38">
        <f t="shared" si="14"/>
        <v>3.2500000000000022E-2</v>
      </c>
      <c r="M38">
        <f t="shared" si="15"/>
        <v>1.6500000000000011E-2</v>
      </c>
      <c r="N38">
        <f t="shared" si="15"/>
        <v>3.2467187517875522E-2</v>
      </c>
      <c r="O38">
        <f t="shared" si="15"/>
        <v>3.2988031565016632E-2</v>
      </c>
      <c r="P38">
        <f t="shared" si="15"/>
        <v>3.2999703661953421E-2</v>
      </c>
      <c r="Q38">
        <f t="shared" si="16"/>
        <v>3.2999992178915083E-2</v>
      </c>
      <c r="R38">
        <f t="shared" si="16"/>
        <v>3.2999999785002336E-2</v>
      </c>
      <c r="S38">
        <f t="shared" ref="S38:T38" si="121">S37+$K$2/(1+($L38)^S$4)</f>
        <v>3.2999999993921433E-2</v>
      </c>
      <c r="T38">
        <f t="shared" si="121"/>
        <v>3.2999999999824572E-2</v>
      </c>
      <c r="U38">
        <f t="shared" ref="U38:V38" si="122">U37+$K$2/(1+($L38)^U$4)</f>
        <v>3.2999999999994853E-2</v>
      </c>
      <c r="V38">
        <f t="shared" si="122"/>
        <v>3.2999999999999856E-2</v>
      </c>
      <c r="X38">
        <f t="shared" si="19"/>
        <v>1.1972341479874376E-5</v>
      </c>
      <c r="Y38">
        <f t="shared" si="19"/>
        <v>2.9634108576602916E-7</v>
      </c>
      <c r="Z38">
        <f t="shared" ref="Z38" si="123">Z37+$K$2*LN(1+($L38)^Z$4)</f>
        <v>7.821087491379179E-9</v>
      </c>
      <c r="AC38">
        <v>5</v>
      </c>
      <c r="AD38">
        <f>R2</f>
        <v>0.88831357265178867</v>
      </c>
      <c r="AH38">
        <v>10</v>
      </c>
      <c r="AI38">
        <f t="shared" si="95"/>
        <v>0.94052004577214232</v>
      </c>
      <c r="AL38">
        <f t="shared" si="97"/>
        <v>4.3290043290043288E-2</v>
      </c>
      <c r="AM38">
        <f t="shared" si="120"/>
        <v>7.8678206136900079E-3</v>
      </c>
      <c r="AN38">
        <f t="shared" si="120"/>
        <v>3.214400514304082E-3</v>
      </c>
      <c r="AO38">
        <f t="shared" si="120"/>
        <v>1.738828029907842E-3</v>
      </c>
      <c r="AP38">
        <f t="shared" si="120"/>
        <v>1.0880208900010881E-3</v>
      </c>
      <c r="AQ38">
        <f t="shared" si="120"/>
        <v>7.4454619909165365E-4</v>
      </c>
      <c r="AR38">
        <f t="shared" si="120"/>
        <v>5.4138920469925839E-4</v>
      </c>
      <c r="AS38">
        <f t="shared" si="120"/>
        <v>4.1133643206778822E-4</v>
      </c>
      <c r="AT38">
        <f t="shared" si="120"/>
        <v>3.2309133792123029E-4</v>
      </c>
      <c r="AU38">
        <f t="shared" si="120"/>
        <v>2.6047771613138499E-4</v>
      </c>
      <c r="AV38">
        <f t="shared" si="120"/>
        <v>2.1444961506294095E-4</v>
      </c>
      <c r="AW38">
        <f t="shared" si="120"/>
        <v>1.7962673564333315E-4</v>
      </c>
      <c r="AX38">
        <f t="shared" si="120"/>
        <v>1.5264612049884751E-4</v>
      </c>
      <c r="AY38">
        <f t="shared" si="120"/>
        <v>1.313180391590393E-4</v>
      </c>
      <c r="AZ38">
        <f t="shared" si="120"/>
        <v>1.1416698062586339E-4</v>
      </c>
      <c r="BA38">
        <f t="shared" si="120"/>
        <v>1.0016928609349801E-4</v>
      </c>
      <c r="BB38">
        <f t="shared" si="120"/>
        <v>8.8596716605682593E-5</v>
      </c>
      <c r="BC38">
        <f t="shared" si="120"/>
        <v>7.8919746509774211E-5</v>
      </c>
      <c r="BD38">
        <f t="shared" si="120"/>
        <v>7.0745873746913716E-5</v>
      </c>
      <c r="BE38">
        <f t="shared" si="120"/>
        <v>6.3779170998335365E-5</v>
      </c>
      <c r="BF38">
        <f t="shared" si="120"/>
        <v>5.7793112216885991E-5</v>
      </c>
      <c r="BG38">
        <f t="shared" si="120"/>
        <v>5.2611918704063218E-5</v>
      </c>
      <c r="BH38">
        <f t="shared" si="120"/>
        <v>4.8097503258605847E-5</v>
      </c>
      <c r="BI38">
        <f t="shared" si="120"/>
        <v>4.4140171528706563E-5</v>
      </c>
      <c r="BJ38">
        <f t="shared" si="120"/>
        <v>4.0651893768471208E-5</v>
      </c>
      <c r="BK38">
        <f t="shared" si="120"/>
        <v>3.756136588150891E-5</v>
      </c>
      <c r="BL38">
        <f t="shared" si="120"/>
        <v>3.4810335884930953E-5</v>
      </c>
      <c r="BM38">
        <f t="shared" si="120"/>
        <v>3.2350838371976409E-5</v>
      </c>
      <c r="BN38">
        <f t="shared" si="120"/>
        <v>3.0143089244644324E-5</v>
      </c>
      <c r="BO38">
        <f t="shared" si="120"/>
        <v>2.8153866511257322E-5</v>
      </c>
      <c r="BP38">
        <f t="shared" si="120"/>
        <v>2.6355252997251144E-5</v>
      </c>
      <c r="BQ38">
        <f t="shared" si="120"/>
        <v>2.4723651386625988E-5</v>
      </c>
    </row>
    <row r="39" spans="12:69">
      <c r="L39">
        <f t="shared" si="14"/>
        <v>3.3500000000000023E-2</v>
      </c>
      <c r="M39">
        <f t="shared" si="15"/>
        <v>1.7000000000000012E-2</v>
      </c>
      <c r="N39">
        <f t="shared" si="15"/>
        <v>3.3434773391121775E-2</v>
      </c>
      <c r="O39">
        <f t="shared" si="15"/>
        <v>3.3986910573049867E-2</v>
      </c>
      <c r="P39">
        <f t="shared" si="15"/>
        <v>3.3999666067991777E-2</v>
      </c>
      <c r="Q39">
        <f t="shared" si="16"/>
        <v>3.3999990919471604E-2</v>
      </c>
      <c r="R39">
        <f t="shared" si="16"/>
        <v>3.3999999742810927E-2</v>
      </c>
      <c r="S39">
        <f t="shared" ref="S39:T39" si="124">S38+$K$2/(1+($L39)^S$4)</f>
        <v>3.3999999992508023E-2</v>
      </c>
      <c r="T39">
        <f t="shared" si="124"/>
        <v>3.3999999999777222E-2</v>
      </c>
      <c r="U39">
        <f t="shared" ref="U39:V39" si="125">U38+$K$2/(1+($L39)^U$4)</f>
        <v>3.3999999999993265E-2</v>
      </c>
      <c r="V39">
        <f t="shared" si="125"/>
        <v>3.3999999999999801E-2</v>
      </c>
      <c r="X39">
        <f t="shared" si="19"/>
        <v>1.3093962228084441E-5</v>
      </c>
      <c r="Y39">
        <f t="shared" si="19"/>
        <v>3.3393575407766296E-7</v>
      </c>
      <c r="Z39">
        <f t="shared" ref="Z39" si="126">Z38+$K$2*LN(1+($L39)^Z$4)</f>
        <v>9.0805317607414738E-9</v>
      </c>
      <c r="AC39">
        <v>6</v>
      </c>
      <c r="AD39">
        <f>S2</f>
        <v>0.90377177374877204</v>
      </c>
      <c r="AH39">
        <v>11</v>
      </c>
      <c r="AI39">
        <f t="shared" si="95"/>
        <v>0.94537189065069627</v>
      </c>
      <c r="AL39">
        <f t="shared" si="97"/>
        <v>3.9855072463768119E-2</v>
      </c>
      <c r="AM39">
        <f t="shared" si="120"/>
        <v>7.1895424836601303E-3</v>
      </c>
      <c r="AN39">
        <f t="shared" si="120"/>
        <v>2.9317697228144991E-3</v>
      </c>
      <c r="AO39">
        <f t="shared" si="120"/>
        <v>1.5845577643330451E-3</v>
      </c>
      <c r="AP39">
        <f t="shared" si="120"/>
        <v>9.9099099099099106E-4</v>
      </c>
      <c r="AQ39">
        <f t="shared" si="120"/>
        <v>6.7792431899420681E-4</v>
      </c>
      <c r="AR39">
        <f t="shared" si="120"/>
        <v>4.9283154121863805E-4</v>
      </c>
      <c r="AS39">
        <f t="shared" si="120"/>
        <v>3.743788714178749E-4</v>
      </c>
      <c r="AT39">
        <f t="shared" si="120"/>
        <v>2.9402330802950926E-4</v>
      </c>
      <c r="AU39">
        <f t="shared" si="120"/>
        <v>2.3701788407670758E-4</v>
      </c>
      <c r="AV39">
        <f t="shared" si="120"/>
        <v>1.9511849013764722E-4</v>
      </c>
      <c r="AW39">
        <f t="shared" si="120"/>
        <v>1.6342296835537067E-4</v>
      </c>
      <c r="AX39">
        <f t="shared" si="120"/>
        <v>1.3886784830581224E-4</v>
      </c>
      <c r="AY39">
        <f t="shared" si="120"/>
        <v>1.1945874329402055E-4</v>
      </c>
      <c r="AZ39">
        <f t="shared" si="120"/>
        <v>1.0385196374622356E-4</v>
      </c>
      <c r="BA39">
        <f t="shared" si="120"/>
        <v>9.1115418385434788E-5</v>
      </c>
      <c r="BB39">
        <f t="shared" si="120"/>
        <v>8.0586080586080578E-5</v>
      </c>
      <c r="BC39">
        <f t="shared" si="120"/>
        <v>7.178188747210295E-5</v>
      </c>
      <c r="BD39">
        <f t="shared" si="120"/>
        <v>6.4345547288127667E-5</v>
      </c>
      <c r="BE39">
        <f t="shared" si="120"/>
        <v>5.8007699203712495E-5</v>
      </c>
      <c r="BF39">
        <f t="shared" si="120"/>
        <v>5.2562166708079283E-5</v>
      </c>
      <c r="BG39">
        <f t="shared" si="120"/>
        <v>4.7848971247118186E-5</v>
      </c>
      <c r="BH39">
        <f t="shared" si="120"/>
        <v>4.3742444486861362E-5</v>
      </c>
      <c r="BI39">
        <f t="shared" si="120"/>
        <v>4.0142762259964529E-5</v>
      </c>
      <c r="BJ39">
        <f t="shared" si="120"/>
        <v>3.6969819183975263E-5</v>
      </c>
      <c r="BK39">
        <f t="shared" si="120"/>
        <v>3.4158732524702978E-5</v>
      </c>
      <c r="BL39">
        <f t="shared" si="120"/>
        <v>3.1656498215724647E-5</v>
      </c>
      <c r="BM39">
        <f t="shared" si="120"/>
        <v>2.9419473551893276E-5</v>
      </c>
      <c r="BN39">
        <f t="shared" si="120"/>
        <v>2.7411460981031266E-5</v>
      </c>
      <c r="BO39">
        <f t="shared" si="120"/>
        <v>2.5602234376818341E-5</v>
      </c>
      <c r="BP39">
        <f t="shared" si="120"/>
        <v>2.3966394757024335E-5</v>
      </c>
      <c r="BQ39">
        <f t="shared" si="120"/>
        <v>2.2482473889672369E-5</v>
      </c>
    </row>
    <row r="40" spans="12:69">
      <c r="L40">
        <f t="shared" si="14"/>
        <v>3.4500000000000024E-2</v>
      </c>
      <c r="M40">
        <f t="shared" si="15"/>
        <v>1.7500000000000012E-2</v>
      </c>
      <c r="N40">
        <f t="shared" si="15"/>
        <v>3.4401423946945842E-2</v>
      </c>
      <c r="O40">
        <f t="shared" si="15"/>
        <v>3.4985721738060714E-2</v>
      </c>
      <c r="P40">
        <f t="shared" si="15"/>
        <v>3.4999625006052928E-2</v>
      </c>
      <c r="Q40">
        <f t="shared" si="16"/>
        <v>3.499998950277855E-2</v>
      </c>
      <c r="R40">
        <f t="shared" si="16"/>
        <v>3.4999999693934948E-2</v>
      </c>
      <c r="S40">
        <f t="shared" ref="S40:T40" si="127">S39+$K$2/(1+($L40)^S$4)</f>
        <v>3.4999999990821803E-2</v>
      </c>
      <c r="T40">
        <f t="shared" si="127"/>
        <v>3.4999999999719048E-2</v>
      </c>
      <c r="U40">
        <f t="shared" ref="U40:V40" si="128">U39+$K$2/(1+($L40)^U$4)</f>
        <v>3.499999999999126E-2</v>
      </c>
      <c r="V40">
        <f t="shared" si="128"/>
        <v>3.4999999999999733E-2</v>
      </c>
      <c r="X40">
        <f t="shared" si="19"/>
        <v>1.4283504442125737E-5</v>
      </c>
      <c r="Y40">
        <f t="shared" si="19"/>
        <v>3.74998535989987E-7</v>
      </c>
      <c r="Z40">
        <f t="shared" ref="Z40" si="129">Z39+$K$2*LN(1+($L40)^Z$4)</f>
        <v>1.0497225819824868E-8</v>
      </c>
      <c r="AC40">
        <v>7</v>
      </c>
      <c r="AD40">
        <f>T2</f>
        <v>0.91547952683760148</v>
      </c>
      <c r="AH40">
        <v>12</v>
      </c>
      <c r="AI40">
        <f t="shared" si="95"/>
        <v>0.94949275471257055</v>
      </c>
      <c r="AL40">
        <f t="shared" si="97"/>
        <v>3.692307692307692E-2</v>
      </c>
      <c r="AM40">
        <f t="shared" si="120"/>
        <v>6.6188637617209042E-3</v>
      </c>
      <c r="AN40">
        <f t="shared" si="120"/>
        <v>2.6948124859645182E-3</v>
      </c>
      <c r="AO40">
        <f t="shared" si="120"/>
        <v>1.4554275318374773E-3</v>
      </c>
      <c r="AP40">
        <f t="shared" si="120"/>
        <v>9.0984911668814928E-4</v>
      </c>
      <c r="AQ40">
        <f t="shared" si="120"/>
        <v>6.2224526834327198E-4</v>
      </c>
      <c r="AR40">
        <f t="shared" si="120"/>
        <v>4.5226698827874725E-4</v>
      </c>
      <c r="AS40">
        <f t="shared" si="120"/>
        <v>3.4351472819397133E-4</v>
      </c>
      <c r="AT40">
        <f t="shared" si="120"/>
        <v>2.6975384961222884E-4</v>
      </c>
      <c r="AU40">
        <f t="shared" si="120"/>
        <v>2.1743463371323994E-4</v>
      </c>
      <c r="AV40">
        <f t="shared" si="120"/>
        <v>1.7898426430009692E-4</v>
      </c>
      <c r="AW40">
        <f t="shared" si="120"/>
        <v>1.4990069079235006E-4</v>
      </c>
      <c r="AX40">
        <f t="shared" si="120"/>
        <v>1.2737095729888656E-4</v>
      </c>
      <c r="AY40">
        <f t="shared" si="120"/>
        <v>1.0956402647797306E-4</v>
      </c>
      <c r="AZ40">
        <f t="shared" si="120"/>
        <v>9.5246410400908016E-5</v>
      </c>
      <c r="BA40">
        <f t="shared" si="120"/>
        <v>8.3562550050485707E-5</v>
      </c>
      <c r="BB40">
        <f t="shared" si="120"/>
        <v>7.3903912596306033E-5</v>
      </c>
      <c r="BC40">
        <f t="shared" si="120"/>
        <v>6.5828089943113566E-5</v>
      </c>
      <c r="BD40">
        <f t="shared" si="120"/>
        <v>5.9007203796130111E-5</v>
      </c>
      <c r="BE40">
        <f t="shared" si="120"/>
        <v>5.3194083044829313E-5</v>
      </c>
      <c r="BF40">
        <f t="shared" si="120"/>
        <v>4.8199546120940696E-5</v>
      </c>
      <c r="BG40">
        <f t="shared" si="120"/>
        <v>4.3876808547202307E-5</v>
      </c>
      <c r="BH40">
        <f t="shared" si="120"/>
        <v>4.0110571475367097E-5</v>
      </c>
      <c r="BI40">
        <f t="shared" si="120"/>
        <v>3.6809251391849821E-5</v>
      </c>
      <c r="BJ40">
        <f t="shared" si="120"/>
        <v>3.3899358454641243E-5</v>
      </c>
      <c r="BK40">
        <f t="shared" si="120"/>
        <v>3.1321370309951059E-5</v>
      </c>
      <c r="BL40">
        <f t="shared" si="120"/>
        <v>2.9026663409229999E-5</v>
      </c>
      <c r="BM40">
        <f t="shared" si="120"/>
        <v>2.6975203044601249E-5</v>
      </c>
      <c r="BN40">
        <f t="shared" si="120"/>
        <v>2.5133785043303416E-5</v>
      </c>
      <c r="BO40">
        <f t="shared" si="120"/>
        <v>2.3474683531922634E-5</v>
      </c>
      <c r="BP40">
        <f t="shared" si="120"/>
        <v>2.1974601023650167E-5</v>
      </c>
      <c r="BQ40">
        <f t="shared" si="120"/>
        <v>2.0613845976778502E-5</v>
      </c>
    </row>
    <row r="41" spans="12:69">
      <c r="L41">
        <f t="shared" si="14"/>
        <v>3.5500000000000025E-2</v>
      </c>
      <c r="M41">
        <f t="shared" si="15"/>
        <v>1.8000000000000013E-2</v>
      </c>
      <c r="N41">
        <f t="shared" si="15"/>
        <v>3.5367140991851682E-2</v>
      </c>
      <c r="O41">
        <f t="shared" si="15"/>
        <v>3.5984463074291727E-2</v>
      </c>
      <c r="P41">
        <f t="shared" si="15"/>
        <v>3.5999580269179404E-2</v>
      </c>
      <c r="Q41">
        <f t="shared" si="16"/>
        <v>3.5999987914551008E-2</v>
      </c>
      <c r="R41">
        <f t="shared" si="16"/>
        <v>3.5999999637552786E-2</v>
      </c>
      <c r="S41">
        <f t="shared" ref="S41:T41" si="130">S40+$K$2/(1+($L41)^S$4)</f>
        <v>3.5999999988820239E-2</v>
      </c>
      <c r="T41">
        <f t="shared" si="130"/>
        <v>3.5999999999647994E-2</v>
      </c>
      <c r="U41">
        <f t="shared" ref="U41:V41" si="131">U40+$K$2/(1+($L41)^U$4)</f>
        <v>3.5999999999988735E-2</v>
      </c>
      <c r="V41">
        <f t="shared" si="131"/>
        <v>3.5999999999999643E-2</v>
      </c>
      <c r="X41">
        <f t="shared" si="19"/>
        <v>1.5542960993653555E-5</v>
      </c>
      <c r="Y41">
        <f t="shared" si="19"/>
        <v>4.1973641023637267E-7</v>
      </c>
      <c r="Z41">
        <f t="shared" ref="Z41" si="132">Z40+$K$2*LN(1+($L41)^Z$4)</f>
        <v>1.208545462116575E-8</v>
      </c>
      <c r="AC41">
        <v>8</v>
      </c>
      <c r="AD41">
        <f>U2</f>
        <v>0.92465170577553801</v>
      </c>
      <c r="AH41">
        <v>13</v>
      </c>
      <c r="AI41">
        <f t="shared" si="95"/>
        <v>0.95303609127845867</v>
      </c>
      <c r="AL41">
        <f t="shared" si="97"/>
        <v>3.439153439153439E-2</v>
      </c>
      <c r="AM41">
        <f t="shared" si="120"/>
        <v>6.1320754716981136E-3</v>
      </c>
      <c r="AN41">
        <f t="shared" si="120"/>
        <v>2.4932873034138854E-3</v>
      </c>
      <c r="AO41">
        <f t="shared" si="120"/>
        <v>1.3457556935817807E-3</v>
      </c>
      <c r="AP41">
        <f t="shared" si="120"/>
        <v>8.4098848492689864E-4</v>
      </c>
      <c r="AQ41">
        <f t="shared" si="120"/>
        <v>5.750176928520877E-4</v>
      </c>
      <c r="AR41">
        <f t="shared" si="120"/>
        <v>4.1787206685953067E-4</v>
      </c>
      <c r="AS41">
        <f t="shared" si="120"/>
        <v>3.173518211112196E-4</v>
      </c>
      <c r="AT41">
        <f t="shared" si="120"/>
        <v>2.4918535556833429E-4</v>
      </c>
      <c r="AU41">
        <f t="shared" si="120"/>
        <v>2.0084043999505621E-4</v>
      </c>
      <c r="AV41">
        <f t="shared" si="120"/>
        <v>1.6531447900506118E-4</v>
      </c>
      <c r="AW41">
        <f t="shared" si="120"/>
        <v>1.3844515441959531E-4</v>
      </c>
      <c r="AX41">
        <f t="shared" si="120"/>
        <v>1.1763215520205585E-4</v>
      </c>
      <c r="AY41">
        <f t="shared" si="120"/>
        <v>1.0118306351183064E-4</v>
      </c>
      <c r="AZ41">
        <f t="shared" si="120"/>
        <v>8.795788846939743E-5</v>
      </c>
      <c r="BA41">
        <f t="shared" si="120"/>
        <v>7.7165989980292998E-5</v>
      </c>
      <c r="BB41">
        <f t="shared" si="120"/>
        <v>6.8245052233713063E-5</v>
      </c>
      <c r="BC41">
        <f t="shared" si="120"/>
        <v>6.0786294093442562E-5</v>
      </c>
      <c r="BD41">
        <f t="shared" si="120"/>
        <v>5.448677647847772E-5</v>
      </c>
      <c r="BE41">
        <f t="shared" si="120"/>
        <v>4.9118140462768444E-5</v>
      </c>
      <c r="BF41">
        <f t="shared" si="120"/>
        <v>4.4505611130510992E-5</v>
      </c>
      <c r="BG41">
        <f t="shared" si="120"/>
        <v>4.0513587634006481E-5</v>
      </c>
      <c r="BH41">
        <f t="shared" si="120"/>
        <v>3.7035559835220249E-5</v>
      </c>
      <c r="BI41">
        <f t="shared" si="120"/>
        <v>3.3986928104575163E-5</v>
      </c>
      <c r="BJ41">
        <f t="shared" si="120"/>
        <v>3.1299808830398375E-5</v>
      </c>
      <c r="BK41">
        <f t="shared" si="120"/>
        <v>2.8919221939456497E-5</v>
      </c>
      <c r="BL41">
        <f t="shared" si="120"/>
        <v>2.6800255633207579E-5</v>
      </c>
      <c r="BM41">
        <f t="shared" si="120"/>
        <v>2.4905932209884206E-5</v>
      </c>
      <c r="BN41">
        <f t="shared" si="120"/>
        <v>2.3205583620428053E-5</v>
      </c>
      <c r="BO41">
        <f t="shared" si="120"/>
        <v>2.1673602219376869E-5</v>
      </c>
      <c r="BP41">
        <f t="shared" si="120"/>
        <v>2.0288470842346096E-5</v>
      </c>
      <c r="BQ41">
        <f t="shared" si="120"/>
        <v>1.9032003045120488E-5</v>
      </c>
    </row>
    <row r="42" spans="12:69">
      <c r="L42">
        <f t="shared" si="14"/>
        <v>3.6500000000000025E-2</v>
      </c>
      <c r="M42">
        <f t="shared" si="15"/>
        <v>1.8500000000000013E-2</v>
      </c>
      <c r="N42">
        <f t="shared" si="15"/>
        <v>3.6331926327114586E-2</v>
      </c>
      <c r="O42">
        <f t="shared" si="15"/>
        <v>3.6983132596820338E-2</v>
      </c>
      <c r="P42">
        <f t="shared" si="15"/>
        <v>3.6999531644418888E-2</v>
      </c>
      <c r="Q42">
        <f t="shared" si="16"/>
        <v>3.6999986139664098E-2</v>
      </c>
      <c r="R42">
        <f t="shared" si="16"/>
        <v>3.6999999572769303E-2</v>
      </c>
      <c r="S42">
        <f t="shared" ref="S42:T42" si="133">S41+$K$2/(1+($L42)^S$4)</f>
        <v>3.6999999986455645E-2</v>
      </c>
      <c r="T42">
        <f t="shared" si="133"/>
        <v>3.6999999999561689E-2</v>
      </c>
      <c r="U42">
        <f t="shared" ref="U42:V42" si="134">U41+$K$2/(1+($L42)^U$4)</f>
        <v>3.6999999999985586E-2</v>
      </c>
      <c r="V42">
        <f t="shared" si="134"/>
        <v>3.6999999999999526E-2</v>
      </c>
      <c r="X42">
        <f t="shared" si="19"/>
        <v>1.6874324336034604E-5</v>
      </c>
      <c r="Y42">
        <f t="shared" si="19"/>
        <v>4.6836235297603437E-7</v>
      </c>
      <c r="Z42">
        <f t="shared" ref="Z42" si="135">Z41+$K$2*LN(1+($L42)^Z$4)</f>
        <v>1.3860343108528354E-8</v>
      </c>
      <c r="AC42">
        <v>9</v>
      </c>
      <c r="AD42">
        <f>V2</f>
        <v>0.93203042415025128</v>
      </c>
      <c r="AH42">
        <v>14</v>
      </c>
      <c r="AI42">
        <f t="shared" si="95"/>
        <v>0.95611525207440384</v>
      </c>
      <c r="AL42">
        <f t="shared" si="97"/>
        <v>3.2183908045977011E-2</v>
      </c>
      <c r="AM42">
        <f t="shared" si="120"/>
        <v>5.7119543043655649E-3</v>
      </c>
      <c r="AN42">
        <f t="shared" si="120"/>
        <v>2.31980115990058E-3</v>
      </c>
      <c r="AO42">
        <f t="shared" si="120"/>
        <v>1.2514525788862071E-3</v>
      </c>
      <c r="AP42">
        <f t="shared" si="120"/>
        <v>7.8181716647121244E-4</v>
      </c>
      <c r="AQ42">
        <f t="shared" si="120"/>
        <v>5.3445313991219701E-4</v>
      </c>
      <c r="AR42">
        <f t="shared" si="120"/>
        <v>3.8833874233724447E-4</v>
      </c>
      <c r="AS42">
        <f t="shared" si="120"/>
        <v>2.948920484465508E-4</v>
      </c>
      <c r="AT42">
        <f t="shared" si="120"/>
        <v>2.3153124844956752E-4</v>
      </c>
      <c r="AU42">
        <f t="shared" si="120"/>
        <v>1.8659949084996069E-4</v>
      </c>
      <c r="AV42">
        <f t="shared" si="120"/>
        <v>1.5358455378201966E-4</v>
      </c>
      <c r="AW42">
        <f t="shared" si="120"/>
        <v>1.2861618175303855E-4</v>
      </c>
      <c r="AX42">
        <f t="shared" si="120"/>
        <v>1.0927682160558874E-4</v>
      </c>
      <c r="AY42">
        <f t="shared" si="120"/>
        <v>9.3993165354119251E-5</v>
      </c>
      <c r="AZ42">
        <f t="shared" si="120"/>
        <v>8.1705544888442747E-5</v>
      </c>
      <c r="BA42">
        <f t="shared" si="120"/>
        <v>7.1679082507743899E-5</v>
      </c>
      <c r="BB42">
        <f t="shared" si="120"/>
        <v>6.3391155122684531E-5</v>
      </c>
      <c r="BC42">
        <f t="shared" si="120"/>
        <v>5.6461857998427135E-5</v>
      </c>
      <c r="BD42">
        <f t="shared" si="120"/>
        <v>5.0609665723157904E-5</v>
      </c>
      <c r="BE42">
        <f t="shared" si="120"/>
        <v>4.5622370603551378E-5</v>
      </c>
      <c r="BF42">
        <f t="shared" si="120"/>
        <v>4.133756551265963E-5</v>
      </c>
      <c r="BG42">
        <f t="shared" si="120"/>
        <v>3.7629249753394027E-5</v>
      </c>
      <c r="BH42">
        <f t="shared" si="120"/>
        <v>3.4398456983501026E-5</v>
      </c>
      <c r="BI42">
        <f t="shared" si="120"/>
        <v>3.1566581812688409E-5</v>
      </c>
      <c r="BJ42">
        <f t="shared" si="120"/>
        <v>2.9070552153608796E-5</v>
      </c>
      <c r="BK42">
        <f t="shared" si="120"/>
        <v>2.6859286118545379E-5</v>
      </c>
      <c r="BL42">
        <f t="shared" si="120"/>
        <v>2.4891057176536268E-5</v>
      </c>
      <c r="BM42">
        <f t="shared" si="120"/>
        <v>2.313151090072451E-5</v>
      </c>
      <c r="BN42">
        <f t="shared" si="120"/>
        <v>2.1552155446460598E-5</v>
      </c>
      <c r="BO42">
        <f t="shared" si="120"/>
        <v>2.0129200712573704E-5</v>
      </c>
      <c r="BP42">
        <f t="shared" si="120"/>
        <v>1.8842657083829639E-5</v>
      </c>
      <c r="BQ42">
        <f t="shared" si="120"/>
        <v>1.7675629473354622E-5</v>
      </c>
    </row>
    <row r="43" spans="12:69">
      <c r="L43">
        <f t="shared" si="14"/>
        <v>3.7500000000000026E-2</v>
      </c>
      <c r="M43">
        <f t="shared" si="15"/>
        <v>1.9000000000000013E-2</v>
      </c>
      <c r="N43">
        <f t="shared" si="15"/>
        <v>3.7295781748801334E-2</v>
      </c>
      <c r="O43">
        <f t="shared" si="15"/>
        <v>3.7981728321582392E-2</v>
      </c>
      <c r="P43">
        <f t="shared" si="15"/>
        <v>3.7999478912824659E-2</v>
      </c>
      <c r="Q43">
        <f t="shared" si="16"/>
        <v>3.799998416212895E-2</v>
      </c>
      <c r="R43">
        <f t="shared" si="16"/>
        <v>3.7999999498611596E-2</v>
      </c>
      <c r="S43">
        <f t="shared" ref="S43:T43" si="136">S42+$K$2/(1+($L43)^S$4)</f>
        <v>3.7999999983674732E-2</v>
      </c>
      <c r="T43">
        <f t="shared" si="136"/>
        <v>3.7999999999457405E-2</v>
      </c>
      <c r="U43">
        <f t="shared" ref="U43:V43" si="137">U42+$K$2/(1+($L43)^U$4)</f>
        <v>3.7999999999981673E-2</v>
      </c>
      <c r="V43">
        <f t="shared" si="137"/>
        <v>3.7999999999999381E-2</v>
      </c>
      <c r="X43">
        <f t="shared" si="19"/>
        <v>1.8279586492498276E-5</v>
      </c>
      <c r="Y43">
        <f t="shared" si="19"/>
        <v>5.2109533756784761E-7</v>
      </c>
      <c r="Z43">
        <f t="shared" ref="Z43" si="138">Z42+$K$2*LN(1+($L43)^Z$4)</f>
        <v>1.5837880215703757E-8</v>
      </c>
      <c r="AH43">
        <v>15</v>
      </c>
      <c r="AI43">
        <f t="shared" si="95"/>
        <v>0.95881577142390584</v>
      </c>
      <c r="AL43">
        <f t="shared" si="97"/>
        <v>3.0241935483870969E-2</v>
      </c>
      <c r="AM43">
        <f t="shared" si="120"/>
        <v>5.3456878118317893E-3</v>
      </c>
      <c r="AN43">
        <f t="shared" si="120"/>
        <v>2.1688837478311164E-3</v>
      </c>
      <c r="AO43">
        <f t="shared" si="120"/>
        <v>1.1694994542335881E-3</v>
      </c>
      <c r="AP43">
        <f t="shared" si="120"/>
        <v>7.3042462017919741E-4</v>
      </c>
      <c r="AQ43">
        <f t="shared" si="120"/>
        <v>4.9923450708913E-4</v>
      </c>
      <c r="AR43">
        <f t="shared" si="120"/>
        <v>3.6270432343553534E-4</v>
      </c>
      <c r="AS43">
        <f t="shared" si="120"/>
        <v>2.7540116770095104E-4</v>
      </c>
      <c r="AT43">
        <f t="shared" si="120"/>
        <v>2.1621309963099631E-4</v>
      </c>
      <c r="AU43">
        <f t="shared" si="120"/>
        <v>1.7424436029087192E-4</v>
      </c>
      <c r="AV43">
        <f t="shared" si="120"/>
        <v>1.4340892577154E-4</v>
      </c>
      <c r="AW43">
        <f t="shared" si="120"/>
        <v>1.2009030791154949E-4</v>
      </c>
      <c r="AX43">
        <f t="shared" si="120"/>
        <v>1.020297110518583E-4</v>
      </c>
      <c r="AY43">
        <f t="shared" si="120"/>
        <v>8.7757275078103979E-5</v>
      </c>
      <c r="AZ43">
        <f t="shared" si="120"/>
        <v>7.628308142964665E-5</v>
      </c>
      <c r="BA43">
        <f t="shared" si="120"/>
        <v>6.6920667779036877E-5</v>
      </c>
      <c r="BB43">
        <f t="shared" si="120"/>
        <v>5.9181869831450033E-5</v>
      </c>
      <c r="BC43">
        <f t="shared" si="120"/>
        <v>5.2711848920812746E-5</v>
      </c>
      <c r="BD43">
        <f t="shared" si="120"/>
        <v>4.7247665965301314E-5</v>
      </c>
      <c r="BE43">
        <f t="shared" si="120"/>
        <v>4.2591130822917433E-5</v>
      </c>
      <c r="BF43">
        <f t="shared" si="120"/>
        <v>3.8590569493897544E-5</v>
      </c>
      <c r="BG43">
        <f t="shared" si="120"/>
        <v>3.5128312014351083E-5</v>
      </c>
      <c r="BH43">
        <f t="shared" si="120"/>
        <v>3.211193793404636E-5</v>
      </c>
      <c r="BI43">
        <f t="shared" si="120"/>
        <v>2.946804288975416E-5</v>
      </c>
      <c r="BJ43">
        <f t="shared" si="120"/>
        <v>2.7137729404272565E-5</v>
      </c>
      <c r="BK43">
        <f t="shared" si="120"/>
        <v>2.5073297606670165E-5</v>
      </c>
      <c r="BL43">
        <f t="shared" si="120"/>
        <v>2.3235784347136424E-5</v>
      </c>
      <c r="BM43">
        <f t="shared" si="120"/>
        <v>2.159311093388765E-5</v>
      </c>
      <c r="BN43">
        <f t="shared" si="120"/>
        <v>2.0118673347854541E-5</v>
      </c>
      <c r="BO43">
        <f t="shared" si="120"/>
        <v>1.8790258128039327E-5</v>
      </c>
      <c r="BP43">
        <f t="shared" si="120"/>
        <v>1.7589200699815668E-5</v>
      </c>
      <c r="BQ43">
        <f t="shared" si="120"/>
        <v>1.6499726104546663E-5</v>
      </c>
    </row>
    <row r="44" spans="12:69">
      <c r="L44">
        <f t="shared" si="14"/>
        <v>3.8500000000000027E-2</v>
      </c>
      <c r="M44">
        <f t="shared" si="15"/>
        <v>1.9500000000000014E-2</v>
      </c>
      <c r="N44">
        <f t="shared" si="15"/>
        <v>3.825870904779026E-2</v>
      </c>
      <c r="O44">
        <f t="shared" si="15"/>
        <v>3.8980248265395673E-2</v>
      </c>
      <c r="P44">
        <f t="shared" si="15"/>
        <v>3.8999421849456074E-2</v>
      </c>
      <c r="Q44">
        <f t="shared" si="16"/>
        <v>3.8999981965068715E-2</v>
      </c>
      <c r="R44">
        <f t="shared" si="16"/>
        <v>3.89999994140246E-2</v>
      </c>
      <c r="S44">
        <f t="shared" ref="S44:T44" si="139">S43+$K$2/(1+($L44)^S$4)</f>
        <v>3.8999999980418129E-2</v>
      </c>
      <c r="T44">
        <f t="shared" si="139"/>
        <v>3.8999999999332027E-2</v>
      </c>
      <c r="U44">
        <f t="shared" ref="U44:V44" si="140">U43+$K$2/(1+($L44)^U$4)</f>
        <v>3.8999999999976845E-2</v>
      </c>
      <c r="V44">
        <f t="shared" si="140"/>
        <v>3.8999999999999195E-2</v>
      </c>
      <c r="X44">
        <f t="shared" si="19"/>
        <v>1.9760739044294929E-5</v>
      </c>
      <c r="Y44">
        <f t="shared" si="19"/>
        <v>5.7816033432988347E-7</v>
      </c>
      <c r="Z44">
        <f t="shared" ref="Z44" si="141">Z43+$K$2*LN(1+($L44)^Z$4)</f>
        <v>1.8034942864707868E-8</v>
      </c>
      <c r="AH44">
        <v>16</v>
      </c>
      <c r="AI44">
        <f t="shared" si="95"/>
        <v>0.96120339950923372</v>
      </c>
      <c r="AL44">
        <f t="shared" si="97"/>
        <v>2.8520499108734405E-2</v>
      </c>
      <c r="AM44">
        <f t="shared" si="120"/>
        <v>5.023547880690738E-3</v>
      </c>
      <c r="AN44">
        <f t="shared" si="120"/>
        <v>2.036400661830215E-3</v>
      </c>
      <c r="AO44">
        <f t="shared" si="120"/>
        <v>1.0976195376277698E-3</v>
      </c>
      <c r="AP44">
        <f t="shared" si="120"/>
        <v>6.8537159991432855E-4</v>
      </c>
      <c r="AQ44">
        <f t="shared" si="120"/>
        <v>4.6837036386522643E-4</v>
      </c>
      <c r="AR44">
        <f t="shared" si="120"/>
        <v>3.4024455077086654E-4</v>
      </c>
      <c r="AS44">
        <f t="shared" si="120"/>
        <v>2.5832700970340831E-4</v>
      </c>
      <c r="AT44">
        <f t="shared" si="120"/>
        <v>2.027960505469156E-4</v>
      </c>
      <c r="AU44">
        <f t="shared" si="120"/>
        <v>1.6342372708237578E-4</v>
      </c>
      <c r="AV44">
        <f t="shared" si="120"/>
        <v>1.3449786064340414E-4</v>
      </c>
      <c r="AW44">
        <f t="shared" si="120"/>
        <v>1.1262450286840531E-4</v>
      </c>
      <c r="AX44">
        <f t="shared" si="120"/>
        <v>9.5684051262730457E-5</v>
      </c>
      <c r="AY44">
        <f t="shared" si="120"/>
        <v>8.2297329966000908E-5</v>
      </c>
      <c r="AZ44">
        <f t="shared" si="120"/>
        <v>7.1535555406523153E-5</v>
      </c>
      <c r="BA44">
        <f t="shared" si="120"/>
        <v>6.2754695816222866E-5</v>
      </c>
      <c r="BB44">
        <f t="shared" si="120"/>
        <v>5.549678292086506E-5</v>
      </c>
      <c r="BC44">
        <f t="shared" si="120"/>
        <v>4.9428941262971234E-5</v>
      </c>
      <c r="BD44">
        <f t="shared" si="120"/>
        <v>4.430451601469802E-5</v>
      </c>
      <c r="BE44">
        <f t="shared" si="120"/>
        <v>3.9937597503900158E-5</v>
      </c>
      <c r="BF44">
        <f t="shared" si="120"/>
        <v>3.6185914180581279E-5</v>
      </c>
      <c r="BG44">
        <f t="shared" si="120"/>
        <v>3.293909355731917E-5</v>
      </c>
      <c r="BH44">
        <f t="shared" si="120"/>
        <v>3.011044889033586E-5</v>
      </c>
      <c r="BI44">
        <f t="shared" si="120"/>
        <v>2.7631131304862908E-5</v>
      </c>
      <c r="BJ44">
        <f t="shared" si="120"/>
        <v>2.5445899631829641E-5</v>
      </c>
      <c r="BK44">
        <f t="shared" si="120"/>
        <v>2.3510016001504639E-5</v>
      </c>
      <c r="BL44">
        <f t="shared" si="120"/>
        <v>2.1786937369363483E-5</v>
      </c>
      <c r="BM44">
        <f t="shared" si="120"/>
        <v>2.0246578011963195E-5</v>
      </c>
      <c r="BN44">
        <f t="shared" si="120"/>
        <v>1.88639871158968E-5</v>
      </c>
      <c r="BO44">
        <f t="shared" si="120"/>
        <v>1.7618331874315226E-5</v>
      </c>
      <c r="BP44">
        <f t="shared" si="120"/>
        <v>1.649210801093839E-5</v>
      </c>
      <c r="BQ44">
        <f t="shared" si="120"/>
        <v>1.5470521404916726E-5</v>
      </c>
    </row>
    <row r="45" spans="12:69">
      <c r="L45">
        <f t="shared" si="14"/>
        <v>3.9500000000000028E-2</v>
      </c>
      <c r="M45">
        <f t="shared" si="15"/>
        <v>2.0000000000000014E-2</v>
      </c>
      <c r="N45">
        <f t="shared" si="15"/>
        <v>3.9220710009791222E-2</v>
      </c>
      <c r="O45">
        <f t="shared" si="15"/>
        <v>3.9978690445983414E-2</v>
      </c>
      <c r="P45">
        <f t="shared" si="15"/>
        <v>3.9999360223379084E-2</v>
      </c>
      <c r="Q45">
        <f t="shared" si="16"/>
        <v>3.9999979530694577E-2</v>
      </c>
      <c r="R45">
        <f t="shared" si="16"/>
        <v>3.9999999317866596E-2</v>
      </c>
      <c r="S45">
        <f t="shared" ref="S45:T45" si="142">S44+$K$2/(1+($L45)^S$4)</f>
        <v>3.999999997661989E-2</v>
      </c>
      <c r="T45">
        <f t="shared" si="142"/>
        <v>3.9999999999181995E-2</v>
      </c>
      <c r="U45">
        <f t="shared" ref="U45:V45" si="143">U44+$K$2/(1+($L45)^U$4)</f>
        <v>3.999999999997092E-2</v>
      </c>
      <c r="V45">
        <f t="shared" si="143"/>
        <v>3.999999999999896E-2</v>
      </c>
      <c r="X45">
        <f t="shared" si="19"/>
        <v>2.1319773118864511E-5</v>
      </c>
      <c r="Y45">
        <f t="shared" si="19"/>
        <v>6.3978831028718636E-7</v>
      </c>
      <c r="Z45">
        <f t="shared" ref="Z45" si="144">Z44+$K$2*LN(1+($L45)^Z$4)</f>
        <v>2.0469319964031115E-8</v>
      </c>
      <c r="AH45">
        <v>17</v>
      </c>
      <c r="AI45">
        <f t="shared" si="95"/>
        <v>0.96332950587410038</v>
      </c>
      <c r="AL45">
        <f t="shared" si="97"/>
        <v>2.6984126984126985E-2</v>
      </c>
      <c r="AM45">
        <f t="shared" si="120"/>
        <v>4.738015607580825E-3</v>
      </c>
      <c r="AN45">
        <f t="shared" si="120"/>
        <v>1.9191691126665162E-3</v>
      </c>
      <c r="AO45">
        <f t="shared" si="120"/>
        <v>1.0340632603406325E-3</v>
      </c>
      <c r="AP45">
        <f t="shared" si="120"/>
        <v>6.4555327713222449E-4</v>
      </c>
      <c r="AQ45">
        <f t="shared" si="120"/>
        <v>4.4110015568240793E-4</v>
      </c>
      <c r="AR45">
        <f t="shared" si="120"/>
        <v>3.2040408609446271E-4</v>
      </c>
      <c r="AS45">
        <f t="shared" si="120"/>
        <v>2.43246336996337E-4</v>
      </c>
      <c r="AT45">
        <f t="shared" si="120"/>
        <v>1.9094687184095248E-4</v>
      </c>
      <c r="AU45">
        <f t="shared" si="120"/>
        <v>1.5386843343832591E-4</v>
      </c>
      <c r="AV45">
        <f t="shared" si="120"/>
        <v>1.2662942271880821E-4</v>
      </c>
      <c r="AW45">
        <f t="shared" si="120"/>
        <v>1.0603263310214061E-4</v>
      </c>
      <c r="AX45">
        <f t="shared" si="120"/>
        <v>9.0081497260462699E-5</v>
      </c>
      <c r="AY45">
        <f t="shared" si="120"/>
        <v>7.7476984778051221E-5</v>
      </c>
      <c r="AZ45">
        <f t="shared" si="120"/>
        <v>6.7344335549094015E-5</v>
      </c>
      <c r="BA45">
        <f t="shared" si="120"/>
        <v>5.9077008618293027E-5</v>
      </c>
      <c r="BB45">
        <f t="shared" si="120"/>
        <v>5.224371385195975E-5</v>
      </c>
      <c r="BC45">
        <f t="shared" si="120"/>
        <v>4.6530978683337534E-5</v>
      </c>
      <c r="BD45">
        <f t="shared" si="120"/>
        <v>4.1706533205760412E-5</v>
      </c>
      <c r="BE45">
        <f t="shared" si="120"/>
        <v>3.7595315181430564E-5</v>
      </c>
      <c r="BF45">
        <f t="shared" si="120"/>
        <v>3.40633578455928E-5</v>
      </c>
      <c r="BG45">
        <f t="shared" si="120"/>
        <v>3.1006733933040049E-5</v>
      </c>
      <c r="BH45">
        <f t="shared" si="120"/>
        <v>2.8343820546935699E-5</v>
      </c>
      <c r="BI45">
        <f t="shared" si="120"/>
        <v>2.6009791921664625E-5</v>
      </c>
      <c r="BJ45">
        <f t="shared" si="120"/>
        <v>2.3952635776220384E-5</v>
      </c>
      <c r="BK45">
        <f t="shared" si="120"/>
        <v>2.2130229894035252E-5</v>
      </c>
      <c r="BL45">
        <f t="shared" si="120"/>
        <v>2.0508168282790752E-5</v>
      </c>
      <c r="BM45">
        <f t="shared" si="120"/>
        <v>1.9058125039237315E-5</v>
      </c>
      <c r="BN45">
        <f t="shared" si="120"/>
        <v>1.7756609114363007E-5</v>
      </c>
      <c r="BO45">
        <f t="shared" si="120"/>
        <v>1.6584006774079005E-5</v>
      </c>
      <c r="BP45">
        <f t="shared" ref="AM45:BQ47" si="145">$AH45/(2*$AH45*BP$26+1)/(2*$AH45*BP$26-$AH45+1)</f>
        <v>1.5523838223342374E-5</v>
      </c>
      <c r="BQ45">
        <f t="shared" si="145"/>
        <v>1.4562175349149569E-5</v>
      </c>
    </row>
    <row r="46" spans="12:69">
      <c r="L46">
        <f t="shared" si="14"/>
        <v>4.0500000000000029E-2</v>
      </c>
      <c r="M46">
        <f t="shared" si="15"/>
        <v>2.0500000000000015E-2</v>
      </c>
      <c r="N46">
        <f t="shared" si="15"/>
        <v>4.0181786415365468E-2</v>
      </c>
      <c r="O46">
        <f t="shared" si="15"/>
        <v>4.0977052881997739E-2</v>
      </c>
      <c r="P46">
        <f t="shared" si="15"/>
        <v>4.0999293797666751E-2</v>
      </c>
      <c r="Q46">
        <f t="shared" si="16"/>
        <v>4.0999976840281754E-2</v>
      </c>
      <c r="R46">
        <f t="shared" si="16"/>
        <v>4.0999999208904597E-2</v>
      </c>
      <c r="S46">
        <f t="shared" ref="S46:T46" si="146">S45+$K$2/(1+($L46)^S$4)</f>
        <v>4.0999999972206928E-2</v>
      </c>
      <c r="T46">
        <f t="shared" si="146"/>
        <v>4.0999999999003271E-2</v>
      </c>
      <c r="U46">
        <f t="shared" ref="U46:V46" si="147">U45+$K$2/(1+($L46)^U$4)</f>
        <v>4.0999999999963684E-2</v>
      </c>
      <c r="V46">
        <f t="shared" si="147"/>
        <v>4.0999999999998669E-2</v>
      </c>
      <c r="X46">
        <f t="shared" si="19"/>
        <v>2.2958679378013112E-5</v>
      </c>
      <c r="Y46">
        <f t="shared" si="19"/>
        <v>7.0621622890410667E-7</v>
      </c>
      <c r="Z46">
        <f t="shared" ref="Z46" si="148">Z45+$K$2*LN(1+($L46)^Z$4)</f>
        <v>2.3159736407369738E-8</v>
      </c>
      <c r="AH46">
        <v>18</v>
      </c>
      <c r="AI46">
        <f t="shared" si="95"/>
        <v>0.96523480483181867</v>
      </c>
      <c r="AL46">
        <f t="shared" si="97"/>
        <v>2.5604551920341397E-2</v>
      </c>
      <c r="AM46">
        <f t="shared" si="145"/>
        <v>4.4831880448318803E-3</v>
      </c>
      <c r="AN46">
        <f t="shared" si="145"/>
        <v>1.8146990624054846E-3</v>
      </c>
      <c r="AO46">
        <f t="shared" si="145"/>
        <v>9.7746402389356501E-4</v>
      </c>
      <c r="AP46">
        <f t="shared" si="145"/>
        <v>6.101074467003355E-4</v>
      </c>
      <c r="AQ46">
        <f t="shared" si="145"/>
        <v>4.168306972651275E-4</v>
      </c>
      <c r="AR46">
        <f t="shared" si="145"/>
        <v>3.0274997897569592E-4</v>
      </c>
      <c r="AS46">
        <f t="shared" si="145"/>
        <v>2.2982928791225626E-4</v>
      </c>
      <c r="AT46">
        <f t="shared" si="145"/>
        <v>1.8040591330493612E-4</v>
      </c>
      <c r="AU46">
        <f t="shared" si="145"/>
        <v>1.4536879255065699E-4</v>
      </c>
      <c r="AV46">
        <f t="shared" si="145"/>
        <v>1.196307397832025E-4</v>
      </c>
      <c r="AW46">
        <f t="shared" si="145"/>
        <v>1.0016973204596677E-4</v>
      </c>
      <c r="AX46">
        <f t="shared" si="145"/>
        <v>8.5098738174821186E-5</v>
      </c>
      <c r="AY46">
        <f t="shared" si="145"/>
        <v>7.3190070547095776E-5</v>
      </c>
      <c r="AZ46">
        <f t="shared" si="145"/>
        <v>6.3617053611504787E-5</v>
      </c>
      <c r="BA46">
        <f t="shared" si="145"/>
        <v>5.5806512620022759E-5</v>
      </c>
      <c r="BB46">
        <f t="shared" si="145"/>
        <v>4.935089859761197E-5</v>
      </c>
      <c r="BC46">
        <f t="shared" si="145"/>
        <v>4.3954004576100254E-5</v>
      </c>
      <c r="BD46">
        <f t="shared" si="145"/>
        <v>3.9396360214053559E-5</v>
      </c>
      <c r="BE46">
        <f t="shared" si="145"/>
        <v>3.55125546745373E-5</v>
      </c>
      <c r="BF46">
        <f t="shared" si="145"/>
        <v>3.2176009924511501E-5</v>
      </c>
      <c r="BG46">
        <f t="shared" si="145"/>
        <v>2.9288532725867473E-5</v>
      </c>
      <c r="BH46">
        <f t="shared" si="145"/>
        <v>2.6773005076459241E-5</v>
      </c>
      <c r="BI46">
        <f t="shared" si="145"/>
        <v>2.4568180112058198E-5</v>
      </c>
      <c r="BJ46">
        <f t="shared" si="145"/>
        <v>2.2624917827555391E-5</v>
      </c>
      <c r="BK46">
        <f t="shared" si="145"/>
        <v>2.0903422703207397E-5</v>
      </c>
      <c r="BL46">
        <f t="shared" si="145"/>
        <v>1.937118966008943E-5</v>
      </c>
      <c r="BM46">
        <f t="shared" si="145"/>
        <v>1.8001458118107566E-5</v>
      </c>
      <c r="BN46">
        <f t="shared" si="145"/>
        <v>1.677203542626594E-5</v>
      </c>
      <c r="BO46">
        <f t="shared" si="145"/>
        <v>1.5664392138911831E-5</v>
      </c>
      <c r="BP46">
        <f t="shared" si="145"/>
        <v>1.4662959653237297E-5</v>
      </c>
      <c r="BQ46">
        <f t="shared" si="145"/>
        <v>1.3754580084132182E-5</v>
      </c>
    </row>
    <row r="47" spans="12:69">
      <c r="L47">
        <f t="shared" si="14"/>
        <v>4.150000000000003E-2</v>
      </c>
      <c r="M47">
        <f t="shared" si="15"/>
        <v>2.1000000000000015E-2</v>
      </c>
      <c r="N47">
        <f t="shared" si="15"/>
        <v>4.1141940039945403E-2</v>
      </c>
      <c r="O47">
        <f t="shared" si="15"/>
        <v>4.1975333593043139E-2</v>
      </c>
      <c r="P47">
        <f t="shared" si="15"/>
        <v>4.199922232939983E-2</v>
      </c>
      <c r="Q47">
        <f t="shared" si="16"/>
        <v>4.1999973874145488E-2</v>
      </c>
      <c r="R47">
        <f t="shared" si="16"/>
        <v>4.1999999085809592E-2</v>
      </c>
      <c r="S47">
        <f t="shared" ref="S47:T47" si="149">S46+$K$2/(1+($L47)^S$4)</f>
        <v>4.1999999967098488E-2</v>
      </c>
      <c r="T47">
        <f t="shared" si="149"/>
        <v>4.1999999998791268E-2</v>
      </c>
      <c r="U47">
        <f t="shared" ref="U47:V47" si="150">U46+$K$2/(1+($L47)^U$4)</f>
        <v>4.1999999999954886E-2</v>
      </c>
      <c r="V47">
        <f t="shared" si="150"/>
        <v>4.1999999999998303E-2</v>
      </c>
      <c r="X47">
        <f t="shared" si="19"/>
        <v>2.4679448006099865E-5</v>
      </c>
      <c r="Y47">
        <f t="shared" si="19"/>
        <v>7.7768704980415869E-7</v>
      </c>
      <c r="Z47">
        <f t="shared" ref="Z47" si="151">Z46+$K$2*LN(1+($L47)^Z$4)</f>
        <v>2.6125877070825354E-8</v>
      </c>
      <c r="AH47">
        <v>19</v>
      </c>
      <c r="AI47">
        <f t="shared" si="95"/>
        <v>0.96695198047560427</v>
      </c>
      <c r="AL47">
        <f t="shared" si="97"/>
        <v>2.4358974358974359E-2</v>
      </c>
      <c r="AM47">
        <f t="shared" si="145"/>
        <v>4.2543663233318403E-3</v>
      </c>
      <c r="AN47">
        <f t="shared" si="145"/>
        <v>1.7210144927536232E-3</v>
      </c>
      <c r="AO47">
        <f t="shared" si="145"/>
        <v>9.2673885474587844E-4</v>
      </c>
      <c r="AP47">
        <f t="shared" si="145"/>
        <v>5.7835139413125525E-4</v>
      </c>
      <c r="AQ47">
        <f t="shared" si="145"/>
        <v>3.950925348305261E-4</v>
      </c>
      <c r="AR47">
        <f t="shared" si="145"/>
        <v>2.8693971245620389E-4</v>
      </c>
      <c r="AS47">
        <f t="shared" si="145"/>
        <v>2.1781497191333257E-4</v>
      </c>
      <c r="AT47">
        <f t="shared" si="145"/>
        <v>1.7096785804268799E-4</v>
      </c>
      <c r="AU47">
        <f t="shared" si="145"/>
        <v>1.3775902321602065E-4</v>
      </c>
      <c r="AV47">
        <f t="shared" si="145"/>
        <v>1.1336515513126491E-4</v>
      </c>
      <c r="AW47">
        <f t="shared" si="145"/>
        <v>9.4921215391225277E-5</v>
      </c>
      <c r="AX47">
        <f t="shared" si="145"/>
        <v>8.0638315932433571E-5</v>
      </c>
      <c r="AY47">
        <f t="shared" si="145"/>
        <v>6.9352683948868823E-5</v>
      </c>
      <c r="AZ47">
        <f t="shared" si="145"/>
        <v>6.0280717784715351E-5</v>
      </c>
      <c r="BA47">
        <f t="shared" si="145"/>
        <v>5.2879129442542649E-5</v>
      </c>
      <c r="BB47">
        <f t="shared" si="145"/>
        <v>4.6761633802262275E-5</v>
      </c>
      <c r="BC47">
        <f t="shared" si="145"/>
        <v>4.1647486902961359E-5</v>
      </c>
      <c r="BD47">
        <f t="shared" si="145"/>
        <v>3.7328681000880171E-5</v>
      </c>
      <c r="BE47">
        <f t="shared" si="145"/>
        <v>3.3648448098154292E-5</v>
      </c>
      <c r="BF47">
        <f t="shared" si="145"/>
        <v>3.0486826481820227E-5</v>
      </c>
      <c r="BG47">
        <f t="shared" si="145"/>
        <v>2.7750757303561153E-5</v>
      </c>
      <c r="BH47">
        <f t="shared" si="145"/>
        <v>2.5367156208277704E-5</v>
      </c>
      <c r="BI47">
        <f t="shared" si="145"/>
        <v>2.3277980745434454E-5</v>
      </c>
      <c r="BJ47">
        <f t="shared" si="145"/>
        <v>2.143666255985342E-5</v>
      </c>
      <c r="BK47">
        <f t="shared" si="145"/>
        <v>1.9805489247704128E-5</v>
      </c>
      <c r="BL47">
        <f t="shared" si="145"/>
        <v>1.8353657594163921E-5</v>
      </c>
      <c r="BM47">
        <f t="shared" si="145"/>
        <v>1.7055808400434472E-5</v>
      </c>
      <c r="BN47">
        <f t="shared" si="145"/>
        <v>1.5890911402314386E-5</v>
      </c>
      <c r="BO47">
        <f t="shared" si="145"/>
        <v>1.4841407840325198E-5</v>
      </c>
      <c r="BP47">
        <f t="shared" si="145"/>
        <v>1.3892544821736713E-5</v>
      </c>
      <c r="BQ47">
        <f t="shared" si="145"/>
        <v>1.3031853966416227E-5</v>
      </c>
    </row>
    <row r="48" spans="12:69">
      <c r="L48">
        <f t="shared" si="14"/>
        <v>4.2500000000000031E-2</v>
      </c>
      <c r="M48">
        <f t="shared" si="15"/>
        <v>2.1500000000000016E-2</v>
      </c>
      <c r="N48">
        <f t="shared" si="15"/>
        <v>4.2101172653854275E-2</v>
      </c>
      <c r="O48">
        <f t="shared" si="15"/>
        <v>4.2973530599699862E-2</v>
      </c>
      <c r="P48">
        <f t="shared" si="15"/>
        <v>4.2999145569667337E-2</v>
      </c>
      <c r="Q48">
        <f t="shared" si="16"/>
        <v>4.2999970611617068E-2</v>
      </c>
      <c r="R48">
        <f t="shared" si="16"/>
        <v>4.2999998947151702E-2</v>
      </c>
      <c r="S48">
        <f t="shared" ref="S48:T48" si="152">S47+$K$2/(1+($L48)^S$4)</f>
        <v>4.2999999961205529E-2</v>
      </c>
      <c r="T48">
        <f t="shared" si="152"/>
        <v>4.2999999998540817E-2</v>
      </c>
      <c r="U48">
        <f t="shared" ref="U48:V48" si="153">U47+$K$2/(1+($L48)^U$4)</f>
        <v>4.2999999999944243E-2</v>
      </c>
      <c r="V48">
        <f t="shared" si="153"/>
        <v>4.2999999999997852E-2</v>
      </c>
      <c r="X48">
        <f t="shared" si="19"/>
        <v>2.6484068698231815E-5</v>
      </c>
      <c r="Y48">
        <f t="shared" si="19"/>
        <v>8.5444972847438186E-7</v>
      </c>
      <c r="Z48">
        <f t="shared" ref="Z48" si="154">Z47+$K$2*LN(1+($L48)^Z$4)</f>
        <v>2.9388410811221572E-8</v>
      </c>
    </row>
    <row r="49" spans="12:26">
      <c r="L49">
        <f t="shared" si="14"/>
        <v>4.3500000000000032E-2</v>
      </c>
      <c r="M49">
        <f t="shared" si="15"/>
        <v>2.2000000000000016E-2</v>
      </c>
      <c r="N49">
        <f t="shared" si="15"/>
        <v>4.3059486022325767E-2</v>
      </c>
      <c r="O49">
        <f t="shared" si="15"/>
        <v>4.3971641923547314E-2</v>
      </c>
      <c r="P49">
        <f t="shared" si="15"/>
        <v>4.3999063263567187E-2</v>
      </c>
      <c r="Q49">
        <f t="shared" si="16"/>
        <v>4.3999967031019827E-2</v>
      </c>
      <c r="R49">
        <f t="shared" si="16"/>
        <v>4.3999998791395191E-2</v>
      </c>
      <c r="S49">
        <f t="shared" ref="S49:T49" si="155">S48+$K$2/(1+($L49)^S$4)</f>
        <v>4.3999999954430116E-2</v>
      </c>
      <c r="T49">
        <f t="shared" si="155"/>
        <v>4.3999999998246088E-2</v>
      </c>
      <c r="U49">
        <f t="shared" ref="U49:V49" si="156">U48+$K$2/(1+($L49)^U$4)</f>
        <v>4.399999999993142E-2</v>
      </c>
      <c r="V49">
        <f t="shared" si="156"/>
        <v>4.3999999999997291E-2</v>
      </c>
      <c r="X49">
        <f t="shared" si="19"/>
        <v>2.8374530648470054E-5</v>
      </c>
      <c r="Y49">
        <f t="shared" si="19"/>
        <v>9.3675921595562187E-7</v>
      </c>
      <c r="Z49">
        <f t="shared" ref="Z49" si="157">Z48+$K$2*LN(1+($L49)^Z$4)</f>
        <v>3.2969014463300698E-8</v>
      </c>
    </row>
    <row r="50" spans="12:26">
      <c r="L50">
        <f t="shared" si="14"/>
        <v>4.4500000000000033E-2</v>
      </c>
      <c r="M50">
        <f t="shared" si="15"/>
        <v>2.2500000000000017E-2</v>
      </c>
      <c r="N50">
        <f t="shared" si="15"/>
        <v>4.4016881905523469E-2</v>
      </c>
      <c r="O50">
        <f t="shared" si="15"/>
        <v>4.4969665587187388E-2</v>
      </c>
      <c r="P50">
        <f t="shared" si="15"/>
        <v>4.4998975150206837E-2</v>
      </c>
      <c r="Q50">
        <f t="shared" si="16"/>
        <v>4.4999963109645144E-2</v>
      </c>
      <c r="R50">
        <f t="shared" si="16"/>
        <v>4.4999998616893362E-2</v>
      </c>
      <c r="S50">
        <f t="shared" ref="S50:T50" si="158">S49+$K$2/(1+($L50)^S$4)</f>
        <v>4.4999999946664787E-2</v>
      </c>
      <c r="T50">
        <f t="shared" si="158"/>
        <v>4.4999999997900532E-2</v>
      </c>
      <c r="U50">
        <f t="shared" ref="U50:V50" si="159">U49+$K$2/(1+($L50)^U$4)</f>
        <v>4.4999999999916045E-2</v>
      </c>
      <c r="V50">
        <f t="shared" si="159"/>
        <v>4.4999999999996605E-2</v>
      </c>
      <c r="X50">
        <f t="shared" si="19"/>
        <v>3.0352822538044688E-5</v>
      </c>
      <c r="Y50">
        <f t="shared" si="19"/>
        <v>1.0248764585172636E-6</v>
      </c>
      <c r="Z50">
        <f t="shared" ref="Z50" si="160">Z49+$K$2*LN(1+($L50)^Z$4)</f>
        <v>3.6890396837115418E-8</v>
      </c>
    </row>
    <row r="51" spans="12:26">
      <c r="L51">
        <f t="shared" si="14"/>
        <v>4.5500000000000033E-2</v>
      </c>
      <c r="M51">
        <f t="shared" si="15"/>
        <v>2.3000000000000017E-2</v>
      </c>
      <c r="N51">
        <f t="shared" si="15"/>
        <v>4.4973362058560291E-2</v>
      </c>
      <c r="O51">
        <f t="shared" si="15"/>
        <v>4.5967599614267822E-2</v>
      </c>
      <c r="P51">
        <f t="shared" si="15"/>
        <v>4.5998880962703957E-2</v>
      </c>
      <c r="Q51">
        <f t="shared" si="16"/>
        <v>4.5999958823728454E-2</v>
      </c>
      <c r="R51">
        <f t="shared" si="16"/>
        <v>4.5999998421883355E-2</v>
      </c>
      <c r="S51">
        <f t="shared" ref="S51:T51" si="161">S50+$K$2/(1+($L51)^S$4)</f>
        <v>4.599999993779183E-2</v>
      </c>
      <c r="T51">
        <f t="shared" si="161"/>
        <v>4.5999999997496814E-2</v>
      </c>
      <c r="U51">
        <f t="shared" ref="U51:V51" si="162">U50+$K$2/(1+($L51)^U$4)</f>
        <v>4.5999999999897678E-2</v>
      </c>
      <c r="V51">
        <f t="shared" si="162"/>
        <v>4.5999999999995766E-2</v>
      </c>
      <c r="X51">
        <f t="shared" si="19"/>
        <v>3.2420932523581125E-5</v>
      </c>
      <c r="Y51">
        <f t="shared" si="19"/>
        <v>1.1190683973173898E-6</v>
      </c>
      <c r="Z51">
        <f t="shared" ref="Z51" si="163">Z50+$K$2*LN(1+($L51)^Z$4)</f>
        <v>4.1176322714931132E-8</v>
      </c>
    </row>
    <row r="52" spans="12:26">
      <c r="L52">
        <f t="shared" si="14"/>
        <v>4.6500000000000034E-2</v>
      </c>
      <c r="M52">
        <f t="shared" si="15"/>
        <v>2.3500000000000017E-2</v>
      </c>
      <c r="N52">
        <f t="shared" si="15"/>
        <v>4.5928928231517771E-2</v>
      </c>
      <c r="O52">
        <f t="shared" si="15"/>
        <v>4.6965442029505478E-2</v>
      </c>
      <c r="P52">
        <f t="shared" si="15"/>
        <v>4.6998780428187163E-2</v>
      </c>
      <c r="Q52">
        <f t="shared" si="16"/>
        <v>4.6999954148425248E-2</v>
      </c>
      <c r="R52">
        <f t="shared" si="16"/>
        <v>4.6999998204480788E-2</v>
      </c>
      <c r="S52">
        <f t="shared" ref="S52:T52" si="164">S51+$K$2/(1+($L52)^S$4)</f>
        <v>4.6999999927682612E-2</v>
      </c>
      <c r="T52">
        <f t="shared" si="164"/>
        <v>4.6999999997026733E-2</v>
      </c>
      <c r="U52">
        <f t="shared" ref="U52:V52" si="165">U51+$K$2/(1+($L52)^U$4)</f>
        <v>4.6999999999875822E-2</v>
      </c>
      <c r="V52">
        <f t="shared" si="165"/>
        <v>4.6999999999994747E-2</v>
      </c>
      <c r="X52">
        <f t="shared" si="19"/>
        <v>3.4580848225335217E-5</v>
      </c>
      <c r="Y52">
        <f t="shared" si="19"/>
        <v>1.2196079680453419E-6</v>
      </c>
      <c r="Z52">
        <f t="shared" ref="Z52" si="166">Z51+$K$2*LN(1+($L52)^Z$4)</f>
        <v>4.5851636848063934E-8</v>
      </c>
    </row>
    <row r="53" spans="12:26">
      <c r="L53">
        <f t="shared" si="14"/>
        <v>4.7500000000000035E-2</v>
      </c>
      <c r="M53">
        <f t="shared" si="15"/>
        <v>2.4000000000000018E-2</v>
      </c>
      <c r="N53">
        <f t="shared" si="15"/>
        <v>4.6883582169465268E-2</v>
      </c>
      <c r="O53">
        <f t="shared" si="15"/>
        <v>4.7963190858709585E-2</v>
      </c>
      <c r="P53">
        <f t="shared" si="15"/>
        <v>4.7998673267796742E-2</v>
      </c>
      <c r="Q53">
        <f t="shared" si="16"/>
        <v>4.7999949057787102E-2</v>
      </c>
      <c r="R53">
        <f t="shared" si="16"/>
        <v>4.7999997962674304E-2</v>
      </c>
      <c r="S53">
        <f t="shared" ref="S53:T53" si="167">S52+$K$2/(1+($L53)^S$4)</f>
        <v>4.7999999916196801E-2</v>
      </c>
      <c r="T53">
        <f t="shared" si="167"/>
        <v>4.7999999996481156E-2</v>
      </c>
      <c r="U53">
        <f t="shared" ref="U53:V53" si="168">U52+$K$2/(1+($L53)^U$4)</f>
        <v>4.7999999999849906E-2</v>
      </c>
      <c r="V53">
        <f t="shared" si="168"/>
        <v>4.7999999999993513E-2</v>
      </c>
      <c r="X53">
        <f t="shared" si="19"/>
        <v>3.6834556715440593E-5</v>
      </c>
      <c r="Y53">
        <f t="shared" si="19"/>
        <v>1.3267741005503216E-6</v>
      </c>
      <c r="Z53">
        <f t="shared" ref="Z53" si="169">Z52+$K$2*LN(1+($L53)^Z$4)</f>
        <v>5.0942287953190186E-8</v>
      </c>
    </row>
    <row r="54" spans="12:26">
      <c r="L54">
        <f t="shared" si="14"/>
        <v>4.8500000000000036E-2</v>
      </c>
      <c r="M54">
        <f t="shared" si="15"/>
        <v>2.4500000000000018E-2</v>
      </c>
      <c r="N54">
        <f t="shared" si="15"/>
        <v>4.7837325612479095E-2</v>
      </c>
      <c r="O54">
        <f t="shared" si="15"/>
        <v>4.8960844128805005E-2</v>
      </c>
      <c r="P54">
        <f t="shared" si="15"/>
        <v>4.8998559196685443E-2</v>
      </c>
      <c r="Q54">
        <f t="shared" si="16"/>
        <v>4.8999943524737653E-2</v>
      </c>
      <c r="R54">
        <f t="shared" si="16"/>
        <v>4.8999997694319994E-2</v>
      </c>
      <c r="S54">
        <f t="shared" ref="S54:T54" si="170">S53+$K$2/(1+($L54)^S$4)</f>
        <v>4.8999999903181615E-2</v>
      </c>
      <c r="T54">
        <f t="shared" si="170"/>
        <v>4.8999999995849919E-2</v>
      </c>
      <c r="U54">
        <f t="shared" ref="U54:V54" si="171">U53+$K$2/(1+($L54)^U$4)</f>
        <v>4.8999999999819292E-2</v>
      </c>
      <c r="V54">
        <f t="shared" si="171"/>
        <v>4.8999999999992029E-2</v>
      </c>
      <c r="X54">
        <f t="shared" si="19"/>
        <v>3.9184044506165778E-5</v>
      </c>
      <c r="Y54">
        <f t="shared" si="19"/>
        <v>1.4408517184514574E-6</v>
      </c>
      <c r="Z54">
        <f t="shared" ref="Z54" si="172">Z53+$K$2*LN(1+($L54)^Z$4)</f>
        <v>5.6475352708328855E-8</v>
      </c>
    </row>
    <row r="55" spans="12:26">
      <c r="L55">
        <f t="shared" si="14"/>
        <v>4.9500000000000037E-2</v>
      </c>
      <c r="M55">
        <f t="shared" si="15"/>
        <v>2.5000000000000019E-2</v>
      </c>
      <c r="N55">
        <f t="shared" si="15"/>
        <v>4.8790160295661564E-2</v>
      </c>
      <c r="O55">
        <f t="shared" si="15"/>
        <v>4.9958399867855399E-2</v>
      </c>
      <c r="P55">
        <f t="shared" si="15"/>
        <v>4.9998437924019284E-2</v>
      </c>
      <c r="Q55">
        <f t="shared" si="16"/>
        <v>4.9999937521048636E-2</v>
      </c>
      <c r="R55">
        <f t="shared" si="16"/>
        <v>4.999999739713569E-2</v>
      </c>
      <c r="S55">
        <f t="shared" ref="S55:T55" si="173">S54+$K$2/(1+($L55)^S$4)</f>
        <v>4.9999999888470988E-2</v>
      </c>
      <c r="T55">
        <f t="shared" si="173"/>
        <v>4.9999999995121745E-2</v>
      </c>
      <c r="U55">
        <f t="shared" ref="U55:V55" si="174">U54+$K$2/(1+($L55)^U$4)</f>
        <v>4.9999999999783246E-2</v>
      </c>
      <c r="V55">
        <f t="shared" si="174"/>
        <v>4.9999999999990247E-2</v>
      </c>
      <c r="X55">
        <f t="shared" si="19"/>
        <v>4.1631297538183519E-5</v>
      </c>
      <c r="Y55">
        <f t="shared" si="19"/>
        <v>1.5621317387325304E-6</v>
      </c>
      <c r="Z55">
        <f t="shared" ref="Z55" si="175">Z54+$K$2*LN(1+($L55)^Z$4)</f>
        <v>6.2479059748474856E-8</v>
      </c>
    </row>
    <row r="56" spans="12:26">
      <c r="L56">
        <f t="shared" si="14"/>
        <v>5.0500000000000038E-2</v>
      </c>
      <c r="M56">
        <f t="shared" si="15"/>
        <v>2.5500000000000019E-2</v>
      </c>
      <c r="N56">
        <f t="shared" si="15"/>
        <v>4.9742087949159901E-2</v>
      </c>
      <c r="O56">
        <f t="shared" si="15"/>
        <v>5.0955856105086399E-2</v>
      </c>
      <c r="P56">
        <f t="shared" si="15"/>
        <v>5.0998309152978399E-2</v>
      </c>
      <c r="Q56">
        <f t="shared" si="16"/>
        <v>5.0999931017315869E-2</v>
      </c>
      <c r="R56">
        <f t="shared" si="16"/>
        <v>5.0999997068695159E-2</v>
      </c>
      <c r="S56">
        <f t="shared" ref="S56:T56" si="176">S55+$K$2/(1+($L56)^S$4)</f>
        <v>5.0999999871884735E-2</v>
      </c>
      <c r="T56">
        <f t="shared" si="176"/>
        <v>5.0999999994284138E-2</v>
      </c>
      <c r="U56">
        <f t="shared" ref="U56:V56" si="177">U55+$K$2/(1+($L56)^U$4)</f>
        <v>5.0999999999740947E-2</v>
      </c>
      <c r="V56">
        <f t="shared" si="177"/>
        <v>5.099999999998811E-2</v>
      </c>
      <c r="X56">
        <f t="shared" si="19"/>
        <v>4.4178301168849899E-5</v>
      </c>
      <c r="Y56">
        <f t="shared" si="19"/>
        <v>1.6909110713183351E-6</v>
      </c>
      <c r="Z56">
        <f t="shared" ref="Z56" si="178">Z55+$K$2*LN(1+($L56)^Z$4)</f>
        <v>6.8982813661526736E-8</v>
      </c>
    </row>
    <row r="57" spans="12:26">
      <c r="L57">
        <f t="shared" si="14"/>
        <v>5.1500000000000039E-2</v>
      </c>
      <c r="M57">
        <f t="shared" si="15"/>
        <v>2.600000000000002E-2</v>
      </c>
      <c r="N57">
        <f t="shared" si="15"/>
        <v>5.0693110298185101E-2</v>
      </c>
      <c r="O57">
        <f t="shared" si="15"/>
        <v>5.1953210870908748E-2</v>
      </c>
      <c r="P57">
        <f t="shared" si="15"/>
        <v>5.1998172580757916E-2</v>
      </c>
      <c r="Q57">
        <f t="shared" si="16"/>
        <v>5.1999923982935292E-2</v>
      </c>
      <c r="R57">
        <f t="shared" si="16"/>
        <v>5.1999996706422143E-2</v>
      </c>
      <c r="S57">
        <f t="shared" ref="S57:T57" si="179">S56+$K$2/(1+($L57)^S$4)</f>
        <v>5.1999999853227667E-2</v>
      </c>
      <c r="T57">
        <f t="shared" si="179"/>
        <v>5.1999999993323297E-2</v>
      </c>
      <c r="U57">
        <f t="shared" ref="U57:V57" si="180">U56+$K$2/(1+($L57)^U$4)</f>
        <v>5.1999999999691467E-2</v>
      </c>
      <c r="V57">
        <f t="shared" si="180"/>
        <v>5.1999999999985565E-2</v>
      </c>
      <c r="X57">
        <f t="shared" si="19"/>
        <v>4.6827040160496325E-5</v>
      </c>
      <c r="Y57">
        <f t="shared" si="19"/>
        <v>1.8274926186340965E-6</v>
      </c>
      <c r="Z57">
        <f t="shared" ref="Z57" si="181">Z56+$K$2*LN(1+($L57)^Z$4)</f>
        <v>7.6017218982486587E-8</v>
      </c>
    </row>
    <row r="58" spans="12:26">
      <c r="L58">
        <f t="shared" si="14"/>
        <v>5.250000000000004E-2</v>
      </c>
      <c r="M58">
        <f t="shared" si="15"/>
        <v>2.650000000000002E-2</v>
      </c>
      <c r="N58">
        <f t="shared" si="15"/>
        <v>5.1643229063030704E-2</v>
      </c>
      <c r="O58">
        <f t="shared" si="15"/>
        <v>5.295046219694137E-2</v>
      </c>
      <c r="P58">
        <f t="shared" si="15"/>
        <v>5.2998027898568882E-2</v>
      </c>
      <c r="Q58">
        <f t="shared" si="16"/>
        <v>5.2999916386078941E-2</v>
      </c>
      <c r="R58">
        <f t="shared" si="16"/>
        <v>5.2999996307584313E-2</v>
      </c>
      <c r="S58">
        <f t="shared" ref="S58:T58" si="182">S57+$K$2/(1+($L58)^S$4)</f>
        <v>5.2999999832288675E-2</v>
      </c>
      <c r="T58">
        <f t="shared" si="182"/>
        <v>5.2999999992223996E-2</v>
      </c>
      <c r="U58">
        <f t="shared" ref="U58:V58" si="183">U57+$K$2/(1+($L58)^U$4)</f>
        <v>5.2999999999633757E-2</v>
      </c>
      <c r="V58">
        <f t="shared" si="183"/>
        <v>5.2999999999982533E-2</v>
      </c>
      <c r="X58">
        <f t="shared" si="19"/>
        <v>4.9579498668733348E-5</v>
      </c>
      <c r="Y58">
        <f t="shared" si="19"/>
        <v>1.9721852751466968E-6</v>
      </c>
      <c r="Z58">
        <f t="shared" ref="Z58" si="184">Z57+$K$2*LN(1+($L58)^Z$4)</f>
        <v>8.3614104188572063E-8</v>
      </c>
    </row>
    <row r="59" spans="12:26">
      <c r="L59">
        <f t="shared" si="14"/>
        <v>5.3500000000000041E-2</v>
      </c>
      <c r="M59">
        <f t="shared" si="15"/>
        <v>2.7000000000000021E-2</v>
      </c>
      <c r="N59">
        <f t="shared" si="15"/>
        <v>5.2592445959091454E-2</v>
      </c>
      <c r="O59">
        <f t="shared" si="15"/>
        <v>5.3947608116034447E-2</v>
      </c>
      <c r="P59">
        <f t="shared" si="15"/>
        <v>5.3997874791639207E-2</v>
      </c>
      <c r="Q59">
        <f t="shared" si="16"/>
        <v>5.3999908193670995E-2</v>
      </c>
      <c r="R59">
        <f t="shared" si="16"/>
        <v>5.3999995869287089E-2</v>
      </c>
      <c r="S59">
        <f t="shared" ref="S59:T59" si="185">S58+$K$2/(1+($L59)^S$4)</f>
        <v>5.3999999808839766E-2</v>
      </c>
      <c r="T59">
        <f t="shared" si="185"/>
        <v>5.399999999096948E-2</v>
      </c>
      <c r="U59">
        <f t="shared" ref="U59:V59" si="186">U58+$K$2/(1+($L59)^U$4)</f>
        <v>5.3999999999566638E-2</v>
      </c>
      <c r="V59">
        <f t="shared" si="186"/>
        <v>5.399999999997894E-2</v>
      </c>
      <c r="X59">
        <f t="shared" si="19"/>
        <v>5.2437660230765139E-5</v>
      </c>
      <c r="Y59">
        <f t="shared" si="19"/>
        <v>2.125303926887576E-6</v>
      </c>
      <c r="Z59">
        <f t="shared" ref="Z59" si="187">Z58+$K$2*LN(1+($L59)^Z$4)</f>
        <v>9.1806545692994341E-8</v>
      </c>
    </row>
    <row r="60" spans="12:26">
      <c r="L60">
        <f t="shared" si="14"/>
        <v>5.4500000000000041E-2</v>
      </c>
      <c r="M60">
        <f t="shared" si="15"/>
        <v>2.7500000000000021E-2</v>
      </c>
      <c r="N60">
        <f t="shared" si="15"/>
        <v>5.3540762696881877E-2</v>
      </c>
      <c r="O60">
        <f t="shared" si="15"/>
        <v>5.4944646662292422E-2</v>
      </c>
      <c r="P60">
        <f t="shared" si="15"/>
        <v>5.4997712939214655E-2</v>
      </c>
      <c r="Q60">
        <f t="shared" si="16"/>
        <v>5.4999899371363764E-2</v>
      </c>
      <c r="R60">
        <f t="shared" si="16"/>
        <v>5.4999995388467338E-2</v>
      </c>
      <c r="S60">
        <f t="shared" ref="S60:T60" si="188">S59+$K$2/(1+($L60)^S$4)</f>
        <v>5.4999999782635076E-2</v>
      </c>
      <c r="T60">
        <f t="shared" si="188"/>
        <v>5.4999999989541325E-2</v>
      </c>
      <c r="U60">
        <f t="shared" ref="U60:V60" si="189">U59+$K$2/(1+($L60)^U$4)</f>
        <v>5.4999999999488805E-2</v>
      </c>
      <c r="V60">
        <f t="shared" si="189"/>
        <v>5.4999999999974701E-2</v>
      </c>
      <c r="X60">
        <f t="shared" si="19"/>
        <v>5.5403507753717758E-5</v>
      </c>
      <c r="Y60">
        <f t="shared" si="19"/>
        <v>2.2871694509567265E-6</v>
      </c>
      <c r="Z60">
        <f t="shared" ref="Z60" si="190">Z59+$K$2*LN(1+($L60)^Z$4)</f>
        <v>1.0062889183848547E-7</v>
      </c>
    </row>
    <row r="61" spans="12:26">
      <c r="L61">
        <f t="shared" si="14"/>
        <v>5.5500000000000042E-2</v>
      </c>
      <c r="M61">
        <f t="shared" si="15"/>
        <v>2.8000000000000021E-2</v>
      </c>
      <c r="N61">
        <f t="shared" si="15"/>
        <v>5.4488180982054782E-2</v>
      </c>
      <c r="O61">
        <f t="shared" si="15"/>
        <v>5.5941575871097E-2</v>
      </c>
      <c r="P61">
        <f t="shared" si="15"/>
        <v>5.5997542014559885E-2</v>
      </c>
      <c r="Q61">
        <f t="shared" si="16"/>
        <v>5.5999889883513725E-2</v>
      </c>
      <c r="R61">
        <f t="shared" si="16"/>
        <v>5.5999994861886941E-2</v>
      </c>
      <c r="S61">
        <f t="shared" ref="S61:T61" si="191">S60+$K$2/(1+($L61)^S$4)</f>
        <v>5.599999975340985E-2</v>
      </c>
      <c r="T61">
        <f t="shared" si="191"/>
        <v>5.5999999987919324E-2</v>
      </c>
      <c r="U61">
        <f t="shared" ref="U61:V61" si="192">U60+$K$2/(1+($L61)^U$4)</f>
        <v>5.5999999999398781E-2</v>
      </c>
      <c r="V61">
        <f t="shared" si="192"/>
        <v>5.5999999999969706E-2</v>
      </c>
      <c r="X61">
        <f t="shared" si="19"/>
        <v>5.8479023502979036E-5</v>
      </c>
      <c r="Y61">
        <f t="shared" si="19"/>
        <v>2.4581087150083142E-6</v>
      </c>
      <c r="Z61">
        <f t="shared" ref="Z61" si="193">Z60+$K$2*LN(1+($L61)^Z$4)</f>
        <v>1.1011678689076938E-7</v>
      </c>
    </row>
    <row r="62" spans="12:26">
      <c r="L62">
        <f t="shared" si="14"/>
        <v>5.6500000000000043E-2</v>
      </c>
      <c r="M62">
        <f t="shared" si="15"/>
        <v>2.8500000000000022E-2</v>
      </c>
      <c r="N62">
        <f t="shared" si="15"/>
        <v>5.5434702515419668E-2</v>
      </c>
      <c r="O62">
        <f t="shared" si="15"/>
        <v>5.6938393779130084E-2</v>
      </c>
      <c r="P62">
        <f t="shared" si="15"/>
        <v>5.6997361684959516E-2</v>
      </c>
      <c r="Q62">
        <f t="shared" si="16"/>
        <v>5.6999879693157507E-2</v>
      </c>
      <c r="R62">
        <f t="shared" si="16"/>
        <v>5.6999994286126281E-2</v>
      </c>
      <c r="S62">
        <f t="shared" ref="S62:T62" si="194">S61+$K$2/(1+($L62)^S$4)</f>
        <v>5.6999999720879352E-2</v>
      </c>
      <c r="T62">
        <f t="shared" si="194"/>
        <v>5.6999999986081351E-2</v>
      </c>
      <c r="U62">
        <f t="shared" ref="U62:V62" si="195">U61+$K$2/(1+($L62)^U$4)</f>
        <v>5.6999999999294934E-2</v>
      </c>
      <c r="V62">
        <f t="shared" si="195"/>
        <v>5.6999999999963837E-2</v>
      </c>
      <c r="X62">
        <f t="shared" si="19"/>
        <v>6.1666189090551148E-5</v>
      </c>
      <c r="Y62">
        <f t="shared" si="19"/>
        <v>2.6384545767157943E-6</v>
      </c>
      <c r="Z62">
        <f t="shared" ref="Z62" si="196">Z61+$K$2*LN(1+($L62)^Z$4)</f>
        <v>1.203071950308376E-7</v>
      </c>
    </row>
    <row r="63" spans="12:26">
      <c r="L63">
        <f t="shared" si="14"/>
        <v>5.7500000000000044E-2</v>
      </c>
      <c r="M63">
        <f t="shared" si="15"/>
        <v>2.9000000000000022E-2</v>
      </c>
      <c r="N63">
        <f t="shared" si="15"/>
        <v>5.638032899296104E-2</v>
      </c>
      <c r="O63">
        <f t="shared" si="15"/>
        <v>5.7935098424396668E-2</v>
      </c>
      <c r="P63">
        <f t="shared" si="15"/>
        <v>5.7997171611719224E-2</v>
      </c>
      <c r="Q63">
        <f t="shared" si="16"/>
        <v>5.7999868761987934E-2</v>
      </c>
      <c r="R63">
        <f t="shared" si="16"/>
        <v>5.7999993657577555E-2</v>
      </c>
      <c r="S63">
        <f t="shared" ref="S63:T63" si="197">S62+$K$2/(1+($L63)^S$4)</f>
        <v>5.7999999684737777E-2</v>
      </c>
      <c r="T63">
        <f t="shared" si="197"/>
        <v>5.7999999984003209E-2</v>
      </c>
      <c r="U63">
        <f t="shared" ref="U63:V63" si="198">U62+$K$2/(1+($L63)^U$4)</f>
        <v>5.799999999917544E-2</v>
      </c>
      <c r="V63">
        <f t="shared" si="198"/>
        <v>5.7999999999956968E-2</v>
      </c>
      <c r="X63">
        <f t="shared" si="19"/>
        <v>6.4966985463416979E-5</v>
      </c>
      <c r="Y63">
        <f t="shared" si="19"/>
        <v>2.8285458832186008E-6</v>
      </c>
      <c r="Z63">
        <f t="shared" ref="Z63" si="199">Z62+$K$2*LN(1+($L63)^Z$4)</f>
        <v>1.3123842434733171E-7</v>
      </c>
    </row>
    <row r="64" spans="12:26">
      <c r="L64">
        <f t="shared" si="14"/>
        <v>5.8500000000000045E-2</v>
      </c>
      <c r="M64">
        <f t="shared" si="15"/>
        <v>2.9500000000000023E-2</v>
      </c>
      <c r="N64">
        <f t="shared" si="15"/>
        <v>5.7325062105856646E-2</v>
      </c>
      <c r="O64">
        <f t="shared" si="15"/>
        <v>5.8931687846247735E-2</v>
      </c>
      <c r="P64">
        <f t="shared" si="15"/>
        <v>5.8996971450166892E-2</v>
      </c>
      <c r="Q64">
        <f t="shared" si="16"/>
        <v>5.8999857050330035E-2</v>
      </c>
      <c r="R64">
        <f t="shared" si="16"/>
        <v>5.8999992972438013E-2</v>
      </c>
      <c r="S64">
        <f t="shared" ref="S64:T64" si="200">S63+$K$2/(1+($L64)^S$4)</f>
        <v>5.8999999644657089E-2</v>
      </c>
      <c r="T64">
        <f t="shared" si="200"/>
        <v>5.8999999981658488E-2</v>
      </c>
      <c r="U64">
        <f t="shared" ref="U64:V64" si="201">U63+$K$2/(1+($L64)^U$4)</f>
        <v>5.8999999999038273E-2</v>
      </c>
      <c r="V64">
        <f t="shared" si="201"/>
        <v>5.8999999999948941E-2</v>
      </c>
      <c r="X64">
        <f t="shared" si="19"/>
        <v>6.8383392891918095E-5</v>
      </c>
      <c r="Y64">
        <f t="shared" si="19"/>
        <v>3.0287274705476197E-6</v>
      </c>
      <c r="Z64">
        <f t="shared" ref="Z64" si="202">Z63+$K$2*LN(1+($L64)^Z$4)</f>
        <v>1.4295015082722554E-7</v>
      </c>
    </row>
    <row r="65" spans="12:26">
      <c r="L65">
        <f t="shared" si="14"/>
        <v>5.9500000000000046E-2</v>
      </c>
      <c r="M65">
        <f t="shared" si="15"/>
        <v>3.0000000000000023E-2</v>
      </c>
      <c r="N65">
        <f t="shared" si="15"/>
        <v>5.8268903540495624E-2</v>
      </c>
      <c r="O65">
        <f t="shared" si="15"/>
        <v>5.9928160085403068E-2</v>
      </c>
      <c r="P65">
        <f t="shared" si="15"/>
        <v>5.9996760849653809E-2</v>
      </c>
      <c r="Q65">
        <f t="shared" si="16"/>
        <v>5.9999844517117054E-2</v>
      </c>
      <c r="R65">
        <f t="shared" si="16"/>
        <v>5.9999992226703047E-2</v>
      </c>
      <c r="S65">
        <f t="shared" ref="S65:T65" si="203">S64+$K$2/(1+($L65)^S$4)</f>
        <v>5.9999999600285826E-2</v>
      </c>
      <c r="T65">
        <f t="shared" si="203"/>
        <v>5.9999999979018399E-2</v>
      </c>
      <c r="U65">
        <f t="shared" ref="U65:V65" si="204">U64+$K$2/(1+($L65)^U$4)</f>
        <v>5.9999999998881184E-2</v>
      </c>
      <c r="V65">
        <f t="shared" si="204"/>
        <v>5.9999999999939595E-2</v>
      </c>
      <c r="X65">
        <f t="shared" si="19"/>
        <v>7.191739095814743E-5</v>
      </c>
      <c r="Y65">
        <f t="shared" si="19"/>
        <v>3.2393501630310823E-6</v>
      </c>
      <c r="Z65">
        <f t="shared" ref="Z65" si="205">Z64+$K$2*LN(1+($L65)^Z$4)</f>
        <v>1.5548344234766116E-7</v>
      </c>
    </row>
    <row r="66" spans="12:26">
      <c r="L66">
        <f t="shared" si="14"/>
        <v>6.0500000000000047E-2</v>
      </c>
      <c r="M66">
        <f t="shared" si="15"/>
        <v>3.0500000000000024E-2</v>
      </c>
      <c r="N66">
        <f t="shared" si="15"/>
        <v>5.921185497849657E-2</v>
      </c>
      <c r="O66">
        <f t="shared" si="15"/>
        <v>6.0924513183974023E-2</v>
      </c>
      <c r="P66">
        <f t="shared" si="15"/>
        <v>6.0996539453555897E-2</v>
      </c>
      <c r="Q66">
        <f t="shared" si="16"/>
        <v>6.0999831119866482E-2</v>
      </c>
      <c r="R66">
        <f t="shared" si="16"/>
        <v>6.0999991416159187E-2</v>
      </c>
      <c r="S66">
        <f t="shared" ref="S66:T66" si="206">S65+$K$2/(1+($L66)^S$4)</f>
        <v>6.0999999551247887E-2</v>
      </c>
      <c r="T66">
        <f t="shared" si="206"/>
        <v>6.0999999976051607E-2</v>
      </c>
      <c r="U66">
        <f t="shared" ref="U66:V66" si="207">U65+$K$2/(1+($L66)^U$4)</f>
        <v>6.099999999870169E-2</v>
      </c>
      <c r="V66">
        <f t="shared" si="207"/>
        <v>6.0999999999928736E-2</v>
      </c>
      <c r="X66">
        <f t="shared" si="19"/>
        <v>7.5570958544355553E-5</v>
      </c>
      <c r="Y66">
        <f t="shared" si="19"/>
        <v>3.4607707726785232E-6</v>
      </c>
      <c r="Z66">
        <f t="shared" ref="Z66" si="208">Z65+$K$2*LN(1+($L66)^Z$4)</f>
        <v>1.6888078266535279E-7</v>
      </c>
    </row>
    <row r="67" spans="12:26">
      <c r="L67">
        <f t="shared" si="14"/>
        <v>6.1500000000000048E-2</v>
      </c>
      <c r="M67">
        <f t="shared" si="15"/>
        <v>3.1000000000000024E-2</v>
      </c>
      <c r="N67">
        <f t="shared" si="15"/>
        <v>6.0153918096725489E-2</v>
      </c>
      <c r="O67">
        <f t="shared" si="15"/>
        <v>6.1920745185486306E-2</v>
      </c>
      <c r="P67">
        <f t="shared" si="15"/>
        <v>6.1996306899274968E-2</v>
      </c>
      <c r="Q67">
        <f t="shared" si="16"/>
        <v>6.1999816814656064E-2</v>
      </c>
      <c r="R67">
        <f t="shared" si="16"/>
        <v>6.1999990536376934E-2</v>
      </c>
      <c r="S67">
        <f t="shared" ref="S67:T67" si="209">S66+$K$2/(1+($L67)^S$4)</f>
        <v>6.1999999497141231E-2</v>
      </c>
      <c r="T67">
        <f t="shared" si="209"/>
        <v>6.1999999972724047E-2</v>
      </c>
      <c r="U67">
        <f t="shared" ref="U67:V67" si="210">U66+$K$2/(1+($L67)^U$4)</f>
        <v>6.1999999998497042E-2</v>
      </c>
      <c r="V67">
        <f t="shared" si="210"/>
        <v>6.199999999991615E-2</v>
      </c>
      <c r="X67">
        <f t="shared" si="19"/>
        <v>7.9346073821369423E-5</v>
      </c>
      <c r="Y67">
        <f t="shared" si="19"/>
        <v>3.6933520985448948E-6</v>
      </c>
      <c r="Z67">
        <f t="shared" ref="Z67" si="211">Z66+$K$2*LN(1+($L67)^Z$4)</f>
        <v>1.8318609540641071E-7</v>
      </c>
    </row>
    <row r="68" spans="12:26">
      <c r="L68">
        <f t="shared" si="14"/>
        <v>6.2500000000000042E-2</v>
      </c>
      <c r="M68">
        <f t="shared" si="15"/>
        <v>3.1500000000000021E-2</v>
      </c>
      <c r="N68">
        <f t="shared" si="15"/>
        <v>6.1095094567313726E-2</v>
      </c>
      <c r="O68">
        <f t="shared" si="15"/>
        <v>6.2916854134902653E-2</v>
      </c>
      <c r="P68">
        <f t="shared" si="15"/>
        <v>6.2996062818240064E-2</v>
      </c>
      <c r="Q68">
        <f t="shared" si="16"/>
        <v>6.2999801556099827E-2</v>
      </c>
      <c r="R68">
        <f t="shared" si="16"/>
        <v>6.2999989582703531E-2</v>
      </c>
      <c r="S68">
        <f t="shared" ref="S68:T68" si="212">S67+$K$2/(1+($L68)^S$4)</f>
        <v>6.2999999437536591E-2</v>
      </c>
      <c r="T68">
        <f t="shared" si="212"/>
        <v>6.2999999968998757E-2</v>
      </c>
      <c r="U68">
        <f t="shared" ref="U68:V68" si="213">U67+$K$2/(1+($L68)^U$4)</f>
        <v>6.2999999998264208E-2</v>
      </c>
      <c r="V68">
        <f t="shared" si="213"/>
        <v>6.2999999999901593E-2</v>
      </c>
      <c r="X68">
        <f t="shared" si="19"/>
        <v>8.3244714237026745E-5</v>
      </c>
      <c r="Y68">
        <f t="shared" si="19"/>
        <v>3.9374629260722574E-6</v>
      </c>
      <c r="Z68">
        <f t="shared" ref="Z68" si="214">Z67+$K$2*LN(1+($L68)^Z$4)</f>
        <v>1.984447680547731E-7</v>
      </c>
    </row>
    <row r="69" spans="12:26">
      <c r="L69">
        <f t="shared" si="14"/>
        <v>6.3500000000000043E-2</v>
      </c>
      <c r="M69">
        <f t="shared" si="15"/>
        <v>3.2000000000000021E-2</v>
      </c>
      <c r="N69">
        <f t="shared" si="15"/>
        <v>6.2035386057675737E-2</v>
      </c>
      <c r="O69">
        <f t="shared" si="15"/>
        <v>6.3912838078645492E-2</v>
      </c>
      <c r="P69">
        <f t="shared" si="15"/>
        <v>6.3995806835908803E-2</v>
      </c>
      <c r="Q69">
        <f t="shared" si="16"/>
        <v>6.3999785297324113E-2</v>
      </c>
      <c r="R69">
        <f t="shared" si="16"/>
        <v>6.3999988550255557E-2</v>
      </c>
      <c r="S69">
        <f t="shared" ref="S69:T69" si="215">S68+$K$2/(1+($L69)^S$4)</f>
        <v>6.3999999371976077E-2</v>
      </c>
      <c r="T69">
        <f t="shared" si="215"/>
        <v>6.3999999964835658E-2</v>
      </c>
      <c r="U69">
        <f t="shared" ref="U69:V69" si="216">U68+$K$2/(1+($L69)^U$4)</f>
        <v>6.3999999997999851E-2</v>
      </c>
      <c r="V69">
        <f t="shared" si="216"/>
        <v>6.3999999999884802E-2</v>
      </c>
      <c r="X69">
        <f t="shared" si="19"/>
        <v>8.7268856504623714E-5</v>
      </c>
      <c r="Y69">
        <f t="shared" si="19"/>
        <v>4.1934780264095788E-6</v>
      </c>
      <c r="Z69">
        <f t="shared" ref="Z69" si="217">Z68+$K$2*LN(1+($L69)^Z$4)</f>
        <v>2.1470367594054126E-7</v>
      </c>
    </row>
    <row r="70" spans="12:26">
      <c r="L70">
        <f t="shared" si="14"/>
        <v>6.4500000000000043E-2</v>
      </c>
      <c r="M70">
        <f t="shared" si="15"/>
        <v>3.2500000000000022E-2</v>
      </c>
      <c r="N70">
        <f t="shared" si="15"/>
        <v>6.2974794230526834E-2</v>
      </c>
      <c r="O70">
        <f t="shared" si="15"/>
        <v>6.490869506461959E-2</v>
      </c>
      <c r="P70">
        <f t="shared" ref="P70:Q85" si="218">P69+$K$2/(1+($L70)^P$4)</f>
        <v>6.4995538571768763E-2</v>
      </c>
      <c r="Q70">
        <f t="shared" si="218"/>
        <v>6.4999767989943599E-2</v>
      </c>
      <c r="R70">
        <f t="shared" ref="R70:S70" si="219">R69+$K$2/(1+($L70)^R$4)</f>
        <v>6.4999987433911444E-2</v>
      </c>
      <c r="S70">
        <f t="shared" si="219"/>
        <v>6.49999992999718E-2</v>
      </c>
      <c r="T70">
        <f t="shared" ref="T70:U70" si="220">T69+$K$2/(1+($L70)^T$4)</f>
        <v>6.4999999960191387E-2</v>
      </c>
      <c r="U70">
        <f t="shared" si="220"/>
        <v>6.49999999977003E-2</v>
      </c>
      <c r="V70">
        <f t="shared" ref="V70" si="221">V69+$K$2/(1+($L70)^V$4)</f>
        <v>6.4999999999865485E-2</v>
      </c>
      <c r="X70">
        <f t="shared" si="19"/>
        <v>9.1420476591377205E-5</v>
      </c>
      <c r="Y70">
        <f t="shared" si="19"/>
        <v>4.4617781557107325E-6</v>
      </c>
      <c r="Z70">
        <f t="shared" ref="Z70" si="222">Z69+$K$2*LN(1+($L70)^Z$4)</f>
        <v>2.320112062268476E-7</v>
      </c>
    </row>
    <row r="71" spans="12:26">
      <c r="L71">
        <f t="shared" ref="L71:L134" si="223">L70+K$2</f>
        <v>6.5500000000000044E-2</v>
      </c>
      <c r="M71">
        <f t="shared" ref="M71:P134" si="224">M70+$K$2/(1+($L71)^M$4)</f>
        <v>3.3000000000000022E-2</v>
      </c>
      <c r="N71">
        <f t="shared" si="224"/>
        <v>6.3913320743900839E-2</v>
      </c>
      <c r="O71">
        <f t="shared" si="224"/>
        <v>6.5904423142234603E-2</v>
      </c>
      <c r="P71">
        <f t="shared" si="224"/>
        <v>6.5995257639338972E-2</v>
      </c>
      <c r="Q71">
        <f t="shared" si="218"/>
        <v>6.5999749584037315E-2</v>
      </c>
      <c r="R71">
        <f t="shared" ref="R71:S71" si="225">R70+$K$2/(1+($L71)^R$4)</f>
        <v>6.5999986228303845E-2</v>
      </c>
      <c r="S71">
        <f t="shared" si="225"/>
        <v>6.5999999221004413E-2</v>
      </c>
      <c r="T71">
        <f t="shared" ref="T71:U71" si="226">T70+$K$2/(1+($L71)^T$4)</f>
        <v>6.5999999955019026E-2</v>
      </c>
      <c r="U71">
        <f t="shared" si="226"/>
        <v>6.5999999997361516E-2</v>
      </c>
      <c r="V71">
        <f t="shared" ref="V71" si="227">V70+$K$2/(1+($L71)^V$4)</f>
        <v>6.5999999999843295E-2</v>
      </c>
      <c r="X71">
        <f t="shared" ref="X71:Y134" si="228">X70+$K$2*LN(1+($L71)^X$4)</f>
        <v>9.5701549706902391E-5</v>
      </c>
      <c r="Y71">
        <f t="shared" si="228"/>
        <v>4.7427500544096751E-6</v>
      </c>
      <c r="Z71">
        <f t="shared" ref="Z71" si="229">Z70+$K$2*LN(1+($L71)^Z$4)</f>
        <v>2.5041728189654972E-7</v>
      </c>
    </row>
    <row r="72" spans="12:26">
      <c r="L72">
        <f t="shared" si="223"/>
        <v>6.6500000000000045E-2</v>
      </c>
      <c r="M72">
        <f t="shared" si="224"/>
        <v>3.3500000000000023E-2</v>
      </c>
      <c r="N72">
        <f t="shared" si="224"/>
        <v>6.4850967251167596E-2</v>
      </c>
      <c r="O72">
        <f t="shared" si="224"/>
        <v>6.6900020362427606E-2</v>
      </c>
      <c r="P72">
        <f t="shared" si="224"/>
        <v>6.6994963646171371E-2</v>
      </c>
      <c r="Q72">
        <f t="shared" si="218"/>
        <v>6.699973002812469E-2</v>
      </c>
      <c r="R72">
        <f t="shared" ref="R72:S72" si="230">R71+$K$2/(1+($L72)^R$4)</f>
        <v>6.6999984927811909E-2</v>
      </c>
      <c r="S72">
        <f t="shared" si="230"/>
        <v>6.6999999134521593E-2</v>
      </c>
      <c r="T72">
        <f t="shared" ref="T72:U72" si="231">T71+$K$2/(1+($L72)^T$4)</f>
        <v>6.6999999949267919E-2</v>
      </c>
      <c r="U72">
        <f t="shared" si="231"/>
        <v>6.6999999996979073E-2</v>
      </c>
      <c r="V72">
        <f t="shared" ref="V72" si="232">V71+$K$2/(1+($L72)^V$4)</f>
        <v>6.6999999999817858E-2</v>
      </c>
      <c r="X72">
        <f t="shared" si="228"/>
        <v>1.0011405029170455E-4</v>
      </c>
      <c r="Y72">
        <f t="shared" si="228"/>
        <v>5.0367864464724411E-6</v>
      </c>
      <c r="Z72">
        <f t="shared" ref="Z72" si="233">Z71+$K$2*LN(1+($L72)^Z$4)</f>
        <v>2.6997338573715512E-7</v>
      </c>
    </row>
    <row r="73" spans="12:26">
      <c r="L73">
        <f t="shared" si="223"/>
        <v>6.7500000000000046E-2</v>
      </c>
      <c r="M73">
        <f t="shared" si="224"/>
        <v>3.4000000000000023E-2</v>
      </c>
      <c r="N73">
        <f t="shared" si="224"/>
        <v>6.5787735401050498E-2</v>
      </c>
      <c r="O73">
        <f t="shared" si="224"/>
        <v>6.7895484777685589E-2</v>
      </c>
      <c r="P73">
        <f t="shared" si="224"/>
        <v>6.7994656193852365E-2</v>
      </c>
      <c r="Q73">
        <f t="shared" si="218"/>
        <v>6.7999709269141576E-2</v>
      </c>
      <c r="R73">
        <f t="shared" ref="R73:S73" si="234">R72+$K$2/(1+($L73)^R$4)</f>
        <v>6.7999983526553426E-2</v>
      </c>
      <c r="S73">
        <f t="shared" si="234"/>
        <v>6.7999999039936518E-2</v>
      </c>
      <c r="T73">
        <f t="shared" ref="T73:U73" si="235">T72+$K$2/(1+($L73)^T$4)</f>
        <v>6.799999994288343E-2</v>
      </c>
      <c r="U73">
        <f t="shared" si="235"/>
        <v>6.7999999996548113E-2</v>
      </c>
      <c r="V73">
        <f t="shared" ref="V73" si="236">V72+$K$2/(1+($L73)^V$4)</f>
        <v>6.7999999999788771E-2</v>
      </c>
      <c r="X73">
        <f t="shared" si="228"/>
        <v>1.0465995200568635E-4</v>
      </c>
      <c r="Y73">
        <f t="shared" si="228"/>
        <v>5.3442860386265013E-6</v>
      </c>
      <c r="Z73">
        <f t="shared" ref="Z73" si="237">Z72+$K$2*LN(1+($L73)^Z$4)</f>
        <v>2.9073258432593337E-7</v>
      </c>
    </row>
    <row r="74" spans="12:26">
      <c r="L74">
        <f t="shared" si="223"/>
        <v>6.8500000000000047E-2</v>
      </c>
      <c r="M74">
        <f t="shared" si="224"/>
        <v>3.4500000000000024E-2</v>
      </c>
      <c r="N74">
        <f t="shared" si="224"/>
        <v>6.6723626837643851E-2</v>
      </c>
      <c r="O74">
        <f t="shared" si="224"/>
        <v>6.8890814442067891E-2</v>
      </c>
      <c r="P74">
        <f t="shared" si="224"/>
        <v>6.8994334878004424E-2</v>
      </c>
      <c r="Q74">
        <f t="shared" si="218"/>
        <v>6.8999687252416259E-2</v>
      </c>
      <c r="R74">
        <f t="shared" ref="R74:S74" si="238">R73+$K$2/(1+($L74)^R$4)</f>
        <v>6.8999982018376815E-2</v>
      </c>
      <c r="S74">
        <f t="shared" si="238"/>
        <v>6.8999998936626269E-2</v>
      </c>
      <c r="T74">
        <f t="shared" ref="T74:U74" si="239">T73+$K$2/(1+($L74)^T$4)</f>
        <v>6.8999999935806675E-2</v>
      </c>
      <c r="U74">
        <f t="shared" si="239"/>
        <v>6.8999999996063349E-2</v>
      </c>
      <c r="V74">
        <f t="shared" ref="V74" si="240">V73+$K$2/(1+($L74)^V$4)</f>
        <v>6.8999999999755562E-2</v>
      </c>
      <c r="X74">
        <f t="shared" si="228"/>
        <v>1.0934122771667013E-4</v>
      </c>
      <c r="Y74">
        <f t="shared" si="228"/>
        <v>5.6656535195655616E-6</v>
      </c>
      <c r="Z74">
        <f t="shared" ref="Z74" si="241">Z73+$K$2*LN(1+($L74)^Z$4)</f>
        <v>3.1274955201317423E-7</v>
      </c>
    </row>
    <row r="75" spans="12:26">
      <c r="L75">
        <f t="shared" si="223"/>
        <v>6.9500000000000048E-2</v>
      </c>
      <c r="M75">
        <f t="shared" si="224"/>
        <v>3.5000000000000024E-2</v>
      </c>
      <c r="N75">
        <f t="shared" si="224"/>
        <v>6.7658643200430205E-2</v>
      </c>
      <c r="O75">
        <f t="shared" si="224"/>
        <v>6.9886007411228607E-2</v>
      </c>
      <c r="P75">
        <f t="shared" si="224"/>
        <v>6.9993999288287687E-2</v>
      </c>
      <c r="Q75">
        <f t="shared" si="218"/>
        <v>6.9999663921645527E-2</v>
      </c>
      <c r="R75">
        <f t="shared" ref="R75:S75" si="242">R74+$K$2/(1+($L75)^R$4)</f>
        <v>6.9999980396853054E-2</v>
      </c>
      <c r="S75">
        <f t="shared" si="242"/>
        <v>6.9999998823930196E-2</v>
      </c>
      <c r="T75">
        <f t="shared" ref="T75:U75" si="243">T74+$K$2/(1+($L75)^T$4)</f>
        <v>6.9999999927974302E-2</v>
      </c>
      <c r="U75">
        <f t="shared" si="243"/>
        <v>6.9999999995518994E-2</v>
      </c>
      <c r="V75">
        <f t="shared" ref="V75" si="244">V74+$K$2/(1+($L75)^V$4)</f>
        <v>6.9999999999717732E-2</v>
      </c>
      <c r="X75">
        <f t="shared" si="228"/>
        <v>1.1415984948893653E-4</v>
      </c>
      <c r="Y75">
        <f t="shared" si="228"/>
        <v>6.0012995591307914E-6</v>
      </c>
      <c r="Z75">
        <f t="shared" ref="Z75" si="245">Z74+$K$2*LN(1+($L75)^Z$4)</f>
        <v>3.360805949048788E-7</v>
      </c>
    </row>
    <row r="76" spans="12:26">
      <c r="L76">
        <f t="shared" si="223"/>
        <v>7.0500000000000049E-2</v>
      </c>
      <c r="M76">
        <f t="shared" si="224"/>
        <v>3.5500000000000025E-2</v>
      </c>
      <c r="N76">
        <f t="shared" si="224"/>
        <v>6.8592786124297561E-2</v>
      </c>
      <c r="O76">
        <f t="shared" si="224"/>
        <v>7.0881061742438911E-2</v>
      </c>
      <c r="P76">
        <f t="shared" si="224"/>
        <v>7.0993649008401674E-2</v>
      </c>
      <c r="Q76">
        <f t="shared" si="218"/>
        <v>7.0999639218870703E-2</v>
      </c>
      <c r="R76">
        <f t="shared" ref="R76:S76" si="246">R75+$K$2/(1+($L76)^R$4)</f>
        <v>7.0999978655267443E-2</v>
      </c>
      <c r="S76">
        <f t="shared" si="246"/>
        <v>7.0999998701148218E-2</v>
      </c>
      <c r="T76">
        <f t="shared" ref="T76:U76" si="247">T75+$K$2/(1+($L76)^T$4)</f>
        <v>7.0999999919318171E-2</v>
      </c>
      <c r="U76">
        <f t="shared" si="247"/>
        <v>7.0999999994908733E-2</v>
      </c>
      <c r="V76">
        <f t="shared" ref="V76" si="248">V75+$K$2/(1+($L76)^V$4)</f>
        <v>7.0999999999674712E-2</v>
      </c>
      <c r="X76">
        <f t="shared" si="228"/>
        <v>1.1911778857177825E-4</v>
      </c>
      <c r="Y76">
        <f t="shared" si="228"/>
        <v>6.3516408074683446E-6</v>
      </c>
      <c r="Z76">
        <f t="shared" ref="Z76" si="249">Z75+$K$2*LN(1+($L76)^Z$4)</f>
        <v>3.6078367484372827E-7</v>
      </c>
    </row>
    <row r="77" spans="12:26">
      <c r="L77">
        <f t="shared" si="223"/>
        <v>7.150000000000005E-2</v>
      </c>
      <c r="M77">
        <f t="shared" si="224"/>
        <v>3.6000000000000025E-2</v>
      </c>
      <c r="N77">
        <f t="shared" si="224"/>
        <v>6.9526057239556543E-2</v>
      </c>
      <c r="O77">
        <f t="shared" si="224"/>
        <v>7.1875975494609376E-2</v>
      </c>
      <c r="P77">
        <f t="shared" si="224"/>
        <v>7.199328361608702E-2</v>
      </c>
      <c r="Q77">
        <f t="shared" si="218"/>
        <v>7.199961308445367E-2</v>
      </c>
      <c r="R77">
        <f t="shared" ref="R77:S77" si="250">R76+$K$2/(1+($L77)^R$4)</f>
        <v>7.1999976786611283E-2</v>
      </c>
      <c r="S77">
        <f t="shared" si="250"/>
        <v>7.1999998567539067E-2</v>
      </c>
      <c r="T77">
        <f t="shared" ref="T77:U77" si="251">T76+$K$2/(1+($L77)^T$4)</f>
        <v>7.1999999909765119E-2</v>
      </c>
      <c r="U77">
        <f t="shared" si="251"/>
        <v>7.1999999994225683E-2</v>
      </c>
      <c r="V77">
        <f t="shared" ref="V77" si="252">V76+$K$2/(1+($L77)^V$4)</f>
        <v>7.1999999999625877E-2</v>
      </c>
      <c r="X77">
        <f t="shared" si="228"/>
        <v>1.2421701538807003E-4</v>
      </c>
      <c r="Y77">
        <f t="shared" si="228"/>
        <v>6.7170998941603775E-6</v>
      </c>
      <c r="Z77">
        <f t="shared" ref="Z77" si="253">Z76+$K$2*LN(1+($L77)^Z$4)</f>
        <v>3.86918433390503E-7</v>
      </c>
    </row>
    <row r="78" spans="12:26">
      <c r="L78">
        <f t="shared" si="223"/>
        <v>7.2500000000000051E-2</v>
      </c>
      <c r="M78">
        <f t="shared" si="224"/>
        <v>3.6500000000000025E-2</v>
      </c>
      <c r="N78">
        <f t="shared" si="224"/>
        <v>7.0458458171957478E-2</v>
      </c>
      <c r="O78">
        <f t="shared" si="224"/>
        <v>7.287074672831223E-2</v>
      </c>
      <c r="P78">
        <f t="shared" si="224"/>
        <v>7.2992902683127234E-2</v>
      </c>
      <c r="Q78">
        <f t="shared" si="218"/>
        <v>7.2999585457052901E-2</v>
      </c>
      <c r="R78">
        <f t="shared" ref="R78:S78" si="254">R77+$K$2/(1+($L78)^R$4)</f>
        <v>7.2999974783573396E-2</v>
      </c>
      <c r="S78">
        <f t="shared" si="254"/>
        <v>7.2999998422318552E-2</v>
      </c>
      <c r="T78">
        <f t="shared" ref="T78:U78" si="255">T77+$K$2/(1+($L78)^T$4)</f>
        <v>7.2999999899236626E-2</v>
      </c>
      <c r="U78">
        <f t="shared" si="255"/>
        <v>7.2999999993462364E-2</v>
      </c>
      <c r="V78">
        <f t="shared" ref="V78" si="256">V77+$K$2/(1+($L78)^V$4)</f>
        <v>7.2999999999570533E-2</v>
      </c>
      <c r="X78">
        <f t="shared" si="228"/>
        <v>1.2945949952285459E-4</v>
      </c>
      <c r="Y78">
        <f t="shared" si="228"/>
        <v>7.0981054273332094E-6</v>
      </c>
      <c r="Z78">
        <f t="shared" ref="Z78" si="257">Z77+$K$2*LN(1+($L78)^Z$4)</f>
        <v>4.145462158023509E-7</v>
      </c>
    </row>
    <row r="79" spans="12:26">
      <c r="L79">
        <f t="shared" si="223"/>
        <v>7.3500000000000051E-2</v>
      </c>
      <c r="M79">
        <f t="shared" si="224"/>
        <v>3.7000000000000026E-2</v>
      </c>
      <c r="N79">
        <f t="shared" si="224"/>
        <v>7.1389990542707366E-2</v>
      </c>
      <c r="O79">
        <f t="shared" si="224"/>
        <v>7.3865373505803522E-2</v>
      </c>
      <c r="P79">
        <f t="shared" si="224"/>
        <v>7.3992505775350575E-2</v>
      </c>
      <c r="Q79">
        <f t="shared" si="218"/>
        <v>7.399955627359954E-2</v>
      </c>
      <c r="R79">
        <f t="shared" ref="R79:S79" si="258">R78+$K$2/(1+($L79)^R$4)</f>
        <v>7.3999972638531572E-2</v>
      </c>
      <c r="S79">
        <f t="shared" si="258"/>
        <v>7.3999998264657668E-2</v>
      </c>
      <c r="T79">
        <f t="shared" ref="T79:U79" si="259">T78+$K$2/(1+($L79)^T$4)</f>
        <v>7.3999999887648549E-2</v>
      </c>
      <c r="U79">
        <f t="shared" si="259"/>
        <v>7.3999999992610643E-2</v>
      </c>
      <c r="V79">
        <f t="shared" ref="V79" si="260">V78+$K$2/(1+($L79)^V$4)</f>
        <v>7.3999999999507932E-2</v>
      </c>
      <c r="X79">
        <f t="shared" si="228"/>
        <v>1.3484720971194584E-4</v>
      </c>
      <c r="Y79">
        <f t="shared" si="228"/>
        <v>7.4950919927382758E-6</v>
      </c>
      <c r="Z79">
        <f t="shared" ref="Z79" si="261">Z78+$K$2*LN(1+($L79)^Z$4)</f>
        <v>4.4373009501140709E-7</v>
      </c>
    </row>
    <row r="80" spans="12:26">
      <c r="L80">
        <f t="shared" si="223"/>
        <v>7.4500000000000052E-2</v>
      </c>
      <c r="M80">
        <f t="shared" si="224"/>
        <v>3.7500000000000026E-2</v>
      </c>
      <c r="N80">
        <f t="shared" si="224"/>
        <v>7.2320655968486802E-2</v>
      </c>
      <c r="O80">
        <f t="shared" si="224"/>
        <v>7.4859853891045339E-2</v>
      </c>
      <c r="P80">
        <f t="shared" si="224"/>
        <v>7.4992092452631887E-2</v>
      </c>
      <c r="Q80">
        <f t="shared" si="218"/>
        <v>7.4999525469273409E-2</v>
      </c>
      <c r="R80">
        <f t="shared" ref="R80:S80" si="262">R79+$K$2/(1+($L80)^R$4)</f>
        <v>7.4999970343543845E-2</v>
      </c>
      <c r="S80">
        <f t="shared" si="262"/>
        <v>7.4999998093680714E-2</v>
      </c>
      <c r="T80">
        <f t="shared" ref="T80:U80" si="263">T79+$K$2/(1+($L80)^T$4)</f>
        <v>7.4999999874910767E-2</v>
      </c>
      <c r="U80">
        <f t="shared" si="263"/>
        <v>7.4999999991661681E-2</v>
      </c>
      <c r="V80">
        <f t="shared" ref="V80" si="264">V79+$K$2/(1+($L80)^V$4)</f>
        <v>7.4999999999437239E-2</v>
      </c>
      <c r="X80">
        <f t="shared" si="228"/>
        <v>1.4038211383054784E-4</v>
      </c>
      <c r="Y80">
        <f t="shared" si="228"/>
        <v>7.9085001528079596E-6</v>
      </c>
      <c r="Z80">
        <f t="shared" ref="Z80" si="265">Z79+$K$2*LN(1+($L80)^Z$4)</f>
        <v>4.7453489560127187E-7</v>
      </c>
    </row>
    <row r="81" spans="12:26">
      <c r="L81">
        <f t="shared" si="223"/>
        <v>7.5500000000000053E-2</v>
      </c>
      <c r="M81">
        <f t="shared" si="224"/>
        <v>3.8000000000000027E-2</v>
      </c>
      <c r="N81">
        <f t="shared" si="224"/>
        <v>7.3250456061466809E-2</v>
      </c>
      <c r="O81">
        <f t="shared" si="224"/>
        <v>7.5854185949727829E-2</v>
      </c>
      <c r="P81">
        <f t="shared" si="224"/>
        <v>7.5991662268894575E-2</v>
      </c>
      <c r="Q81">
        <f t="shared" si="218"/>
        <v>7.5999492977479099E-2</v>
      </c>
      <c r="R81">
        <f t="shared" ref="R81:S81" si="266">R80+$K$2/(1+($L81)^R$4)</f>
        <v>7.5999967890339679E-2</v>
      </c>
      <c r="S81">
        <f t="shared" si="266"/>
        <v>7.5999997908463374E-2</v>
      </c>
      <c r="T81">
        <f t="shared" ref="T81:U81" si="267">T80+$K$2/(1+($L81)^T$4)</f>
        <v>7.5999999860926856E-2</v>
      </c>
      <c r="U81">
        <f t="shared" si="267"/>
        <v>7.5999999990605902E-2</v>
      </c>
      <c r="V81">
        <f t="shared" ref="V81" si="268">V80+$K$2/(1+($L81)^V$4)</f>
        <v>7.5999999999357526E-2</v>
      </c>
      <c r="X81">
        <f t="shared" si="228"/>
        <v>1.4606617888189116E-4</v>
      </c>
      <c r="Y81">
        <f t="shared" si="228"/>
        <v>8.3387764456857296E-6</v>
      </c>
      <c r="Z81">
        <f t="shared" ref="Z81" si="269">Z80+$K$2*LN(1+($L81)^Z$4)</f>
        <v>5.0702721778262512E-7</v>
      </c>
    </row>
    <row r="82" spans="12:26">
      <c r="L82">
        <f t="shared" si="223"/>
        <v>7.6500000000000054E-2</v>
      </c>
      <c r="M82">
        <f t="shared" si="224"/>
        <v>3.8500000000000027E-2</v>
      </c>
      <c r="N82">
        <f t="shared" si="224"/>
        <v>7.4179392429325614E-2</v>
      </c>
      <c r="O82">
        <f t="shared" si="224"/>
        <v>7.6848367749291338E-2</v>
      </c>
      <c r="P82">
        <f t="shared" si="224"/>
        <v>7.6991214772112598E-2</v>
      </c>
      <c r="Q82">
        <f t="shared" si="218"/>
        <v>7.6999458729821973E-2</v>
      </c>
      <c r="R82">
        <f t="shared" ref="R82:S82" si="270">R81+$K$2/(1+($L82)^R$4)</f>
        <v>7.6999965270311041E-2</v>
      </c>
      <c r="S82">
        <f t="shared" si="270"/>
        <v>7.6999997708030704E-2</v>
      </c>
      <c r="T82">
        <f t="shared" ref="T82:U82" si="271">T81+$K$2/(1+($L82)^T$4)</f>
        <v>7.6999999845593747E-2</v>
      </c>
      <c r="U82">
        <f t="shared" si="271"/>
        <v>7.6999999989432924E-2</v>
      </c>
      <c r="V82">
        <f t="shared" ref="V82" si="272">V81+$K$2/(1+($L82)^V$4)</f>
        <v>7.6999999999267793E-2</v>
      </c>
      <c r="X82">
        <f t="shared" si="228"/>
        <v>1.5190137098588583E-4</v>
      </c>
      <c r="Y82">
        <f t="shared" si="228"/>
        <v>8.7863733842289076E-6</v>
      </c>
      <c r="Z82">
        <f t="shared" ref="Z82" si="273">Z81+$K$2*LN(1+($L82)^Z$4)</f>
        <v>5.4127546136725775E-7</v>
      </c>
    </row>
    <row r="83" spans="12:26">
      <c r="L83">
        <f t="shared" si="223"/>
        <v>7.7500000000000055E-2</v>
      </c>
      <c r="M83">
        <f t="shared" si="224"/>
        <v>3.9000000000000028E-2</v>
      </c>
      <c r="N83">
        <f t="shared" si="224"/>
        <v>7.5107466675265286E-2</v>
      </c>
      <c r="O83">
        <f t="shared" si="224"/>
        <v>7.7842397358948337E-2</v>
      </c>
      <c r="P83">
        <f t="shared" si="224"/>
        <v>7.7990749504312493E-2</v>
      </c>
      <c r="Q83">
        <f t="shared" si="218"/>
        <v>7.7999422656084269E-2</v>
      </c>
      <c r="R83">
        <f t="shared" ref="R83:S83" si="274">R82+$K$2/(1+($L83)^R$4)</f>
        <v>7.7999962474503332E-2</v>
      </c>
      <c r="S83">
        <f t="shared" si="274"/>
        <v>7.7999997491355041E-2</v>
      </c>
      <c r="T83">
        <f t="shared" ref="T83:U83" si="275">T82+$K$2/(1+($L83)^T$4)</f>
        <v>7.7999999828801375E-2</v>
      </c>
      <c r="U83">
        <f t="shared" si="275"/>
        <v>7.7999999988131521E-2</v>
      </c>
      <c r="V83">
        <f t="shared" ref="V83" si="276">V82+$K$2/(1+($L83)^V$4)</f>
        <v>7.799999999916693E-2</v>
      </c>
      <c r="X83">
        <f t="shared" si="228"/>
        <v>1.5788965536779246E-4</v>
      </c>
      <c r="Y83">
        <f t="shared" si="228"/>
        <v>9.2517494549852559E-6</v>
      </c>
      <c r="Z83">
        <f t="shared" ref="Z83" si="277">Z82+$K$2*LN(1+($L83)^Z$4)</f>
        <v>5.7734984974112932E-7</v>
      </c>
    </row>
    <row r="84" spans="12:26">
      <c r="L84">
        <f t="shared" si="223"/>
        <v>7.8500000000000056E-2</v>
      </c>
      <c r="M84">
        <f t="shared" si="224"/>
        <v>3.9500000000000028E-2</v>
      </c>
      <c r="N84">
        <f t="shared" si="224"/>
        <v>7.6034680398028381E-2</v>
      </c>
      <c r="O84">
        <f t="shared" si="224"/>
        <v>7.8836272849705416E-2</v>
      </c>
      <c r="P84">
        <f t="shared" si="224"/>
        <v>7.8990266001575479E-2</v>
      </c>
      <c r="Q84">
        <f t="shared" si="218"/>
        <v>7.8999384684201132E-2</v>
      </c>
      <c r="R84">
        <f t="shared" ref="R84:S84" si="278">R83+$K$2/(1+($L84)^R$4)</f>
        <v>7.8999959493606206E-2</v>
      </c>
      <c r="S84">
        <f t="shared" si="278"/>
        <v>7.8999997257353974E-2</v>
      </c>
      <c r="T84">
        <f t="shared" ref="T84:U84" si="279">T83+$K$2/(1+($L84)^T$4)</f>
        <v>7.8999999810432292E-2</v>
      </c>
      <c r="U84">
        <f t="shared" si="279"/>
        <v>7.8999999986689551E-2</v>
      </c>
      <c r="V84">
        <f t="shared" ref="V84" si="280">V83+$K$2/(1+($L84)^V$4)</f>
        <v>7.899999999905373E-2</v>
      </c>
      <c r="X84">
        <f t="shared" si="228"/>
        <v>1.640329963469101E-4</v>
      </c>
      <c r="Y84">
        <f t="shared" si="228"/>
        <v>9.7353691171419243E-6</v>
      </c>
      <c r="Z84">
        <f t="shared" ref="Z84" si="281">Z83+$K$2*LN(1+($L84)^Z$4)</f>
        <v>6.1532245383506319E-7</v>
      </c>
    </row>
    <row r="85" spans="12:26">
      <c r="L85">
        <f t="shared" si="223"/>
        <v>7.9500000000000057E-2</v>
      </c>
      <c r="M85">
        <f t="shared" si="224"/>
        <v>4.0000000000000029E-2</v>
      </c>
      <c r="N85">
        <f t="shared" si="224"/>
        <v>7.696103519191444E-2</v>
      </c>
      <c r="O85">
        <f t="shared" si="224"/>
        <v>7.9829992294385185E-2</v>
      </c>
      <c r="P85">
        <f t="shared" si="224"/>
        <v>7.9989763794039617E-2</v>
      </c>
      <c r="Q85">
        <f t="shared" si="218"/>
        <v>7.999934474023665E-2</v>
      </c>
      <c r="R85">
        <f t="shared" ref="R85:S85" si="282">R84+$K$2/(1+($L85)^R$4)</f>
        <v>7.9999956317944265E-2</v>
      </c>
      <c r="S85">
        <f t="shared" si="282"/>
        <v>7.9999997004888107E-2</v>
      </c>
      <c r="T85">
        <f t="shared" ref="T85:U85" si="283">T84+$K$2/(1+($L85)^T$4)</f>
        <v>7.9999999790361251E-2</v>
      </c>
      <c r="U85">
        <f t="shared" si="283"/>
        <v>7.9999999985093898E-2</v>
      </c>
      <c r="V85">
        <f t="shared" ref="V85" si="284">V84+$K$2/(1+($L85)^V$4)</f>
        <v>7.9999999998926874E-2</v>
      </c>
      <c r="X85">
        <f t="shared" si="228"/>
        <v>1.7033335732528191E-4</v>
      </c>
      <c r="Y85">
        <f t="shared" si="228"/>
        <v>1.0237702801447752E-5</v>
      </c>
      <c r="Z85">
        <f t="shared" ref="Z85" si="285">Z84+$K$2*LN(1+($L85)^Z$4)</f>
        <v>6.5526721609501759E-7</v>
      </c>
    </row>
    <row r="86" spans="12:26">
      <c r="L86">
        <f t="shared" si="223"/>
        <v>8.0500000000000058E-2</v>
      </c>
      <c r="M86">
        <f t="shared" si="224"/>
        <v>4.0500000000000029E-2</v>
      </c>
      <c r="N86">
        <f t="shared" si="224"/>
        <v>7.7886532646796444E-2</v>
      </c>
      <c r="O86">
        <f t="shared" si="224"/>
        <v>8.0823553767648076E-2</v>
      </c>
      <c r="P86">
        <f t="shared" si="224"/>
        <v>8.0989242405902023E-2</v>
      </c>
      <c r="Q86">
        <f t="shared" ref="Q86:R133" si="286">Q85+$K$2/(1+($L86)^Q$4)</f>
        <v>8.099930274835998E-2</v>
      </c>
      <c r="R86">
        <f t="shared" si="286"/>
        <v>8.0999952937467673E-2</v>
      </c>
      <c r="S86">
        <f t="shared" ref="S86:T86" si="287">S85+$K$2/(1+($L86)^S$4)</f>
        <v>8.09999967327589E-2</v>
      </c>
      <c r="T86">
        <f t="shared" si="287"/>
        <v>8.0999999768454845E-2</v>
      </c>
      <c r="U86">
        <f t="shared" ref="U86:V86" si="288">U85+$K$2/(1+($L86)^U$4)</f>
        <v>8.0999999983330434E-2</v>
      </c>
      <c r="V86">
        <f t="shared" si="288"/>
        <v>8.0999999998784919E-2</v>
      </c>
      <c r="X86">
        <f t="shared" si="228"/>
        <v>1.7679270077641956E-4</v>
      </c>
      <c r="Y86">
        <f t="shared" si="228"/>
        <v>1.0759226909105895E-5</v>
      </c>
      <c r="Z86">
        <f t="shared" ref="Z86" si="289">Z85+$K$2*LN(1+($L86)^Z$4)</f>
        <v>6.9725997444920862E-7</v>
      </c>
    </row>
    <row r="87" spans="12:26">
      <c r="L87">
        <f t="shared" si="223"/>
        <v>8.1500000000000059E-2</v>
      </c>
      <c r="M87">
        <f t="shared" si="224"/>
        <v>4.1000000000000029E-2</v>
      </c>
      <c r="N87">
        <f t="shared" si="224"/>
        <v>7.881117434813717E-2</v>
      </c>
      <c r="O87">
        <f t="shared" si="224"/>
        <v>8.1816955346014172E-2</v>
      </c>
      <c r="P87">
        <f t="shared" si="224"/>
        <v>8.198870135542112E-2</v>
      </c>
      <c r="Q87">
        <f t="shared" si="286"/>
        <v>8.1999258630821359E-2</v>
      </c>
      <c r="R87">
        <f t="shared" si="286"/>
        <v>8.1999949341742567E-2</v>
      </c>
      <c r="S87">
        <f t="shared" ref="S87:T87" si="290">S86+$K$2/(1+($L87)^S$4)</f>
        <v>8.1999996439706332E-2</v>
      </c>
      <c r="T87">
        <f t="shared" si="290"/>
        <v>8.1999999744571048E-2</v>
      </c>
      <c r="U87">
        <f t="shared" ref="U87:V87" si="291">U86+$K$2/(1+($L87)^U$4)</f>
        <v>8.1999999981383909E-2</v>
      </c>
      <c r="V87">
        <f t="shared" si="291"/>
        <v>8.1999999998626283E-2</v>
      </c>
      <c r="X87">
        <f t="shared" si="228"/>
        <v>1.8341298823404433E-4</v>
      </c>
      <c r="Y87">
        <f t="shared" si="228"/>
        <v>1.1300423810640201E-5</v>
      </c>
      <c r="Z87">
        <f t="shared" ref="Z87" si="292">Z86+$K$2*LN(1+($L87)^Z$4)</f>
        <v>7.41378486275797E-7</v>
      </c>
    </row>
    <row r="88" spans="12:26">
      <c r="L88">
        <f t="shared" si="223"/>
        <v>8.2500000000000059E-2</v>
      </c>
      <c r="M88">
        <f t="shared" si="224"/>
        <v>4.150000000000003E-2</v>
      </c>
      <c r="N88">
        <f t="shared" si="224"/>
        <v>7.9734961877005531E-2</v>
      </c>
      <c r="O88">
        <f t="shared" si="224"/>
        <v>8.281019510788494E-2</v>
      </c>
      <c r="P88">
        <f t="shared" si="224"/>
        <v>8.2988140154918968E-2</v>
      </c>
      <c r="Q88">
        <f t="shared" si="286"/>
        <v>8.29992123079282E-2</v>
      </c>
      <c r="R88">
        <f t="shared" si="286"/>
        <v>8.2999945519941457E-2</v>
      </c>
      <c r="S88">
        <f t="shared" ref="S88:T88" si="293">S87+$K$2/(1+($L88)^S$4)</f>
        <v>8.299999612440663E-2</v>
      </c>
      <c r="T88">
        <f t="shared" si="293"/>
        <v>8.2999999718558815E-2</v>
      </c>
      <c r="U88">
        <f t="shared" ref="U88:V88" si="294">U87+$K$2/(1+($L88)^U$4)</f>
        <v>8.2999999979237904E-2</v>
      </c>
      <c r="V88">
        <f t="shared" si="294"/>
        <v>8.2999999998449231E-2</v>
      </c>
      <c r="X88">
        <f t="shared" si="228"/>
        <v>1.9019618028084782E-4</v>
      </c>
      <c r="Y88">
        <f t="shared" si="228"/>
        <v>1.1861781844732118E-5</v>
      </c>
      <c r="Z88">
        <f t="shared" ref="Z88" si="295">Z87+$K$2*LN(1+($L88)^Z$4)</f>
        <v>7.8770245236685642E-7</v>
      </c>
    </row>
    <row r="89" spans="12:26">
      <c r="L89">
        <f t="shared" si="223"/>
        <v>8.350000000000006E-2</v>
      </c>
      <c r="M89">
        <f t="shared" si="224"/>
        <v>4.200000000000003E-2</v>
      </c>
      <c r="N89">
        <f t="shared" si="224"/>
        <v>8.065789681009275E-2</v>
      </c>
      <c r="O89">
        <f t="shared" si="224"/>
        <v>8.3803271133564894E-2</v>
      </c>
      <c r="P89">
        <f t="shared" si="224"/>
        <v>8.3987558310783667E-2</v>
      </c>
      <c r="Q89">
        <f t="shared" si="286"/>
        <v>8.399916369802117E-2</v>
      </c>
      <c r="R89">
        <f t="shared" si="286"/>
        <v>8.399994146083338E-2</v>
      </c>
      <c r="S89">
        <f t="shared" ref="S89:T89" si="296">S88+$K$2/(1+($L89)^S$4)</f>
        <v>8.399999578546985E-2</v>
      </c>
      <c r="T89">
        <f t="shared" si="296"/>
        <v>8.3999999690257579E-2</v>
      </c>
      <c r="U89">
        <f t="shared" ref="U89:V89" si="297">U88+$K$2/(1+($L89)^U$4)</f>
        <v>8.3999999976874754E-2</v>
      </c>
      <c r="V89">
        <f t="shared" si="297"/>
        <v>8.3999999998251904E-2</v>
      </c>
      <c r="X89">
        <f t="shared" si="228"/>
        <v>1.971442365372713E-4</v>
      </c>
      <c r="Y89">
        <f t="shared" si="228"/>
        <v>1.2443795317027753E-5</v>
      </c>
      <c r="Z89">
        <f t="shared" ref="Z89" si="298">Z88+$K$2*LN(1+($L89)^Z$4)</f>
        <v>8.3631354089122322E-7</v>
      </c>
    </row>
    <row r="90" spans="12:26">
      <c r="L90">
        <f t="shared" si="223"/>
        <v>8.4500000000000061E-2</v>
      </c>
      <c r="M90">
        <f t="shared" si="224"/>
        <v>4.2500000000000031E-2</v>
      </c>
      <c r="N90">
        <f t="shared" si="224"/>
        <v>8.1579980719728523E-2</v>
      </c>
      <c r="O90">
        <f t="shared" si="224"/>
        <v>8.479618150528323E-2</v>
      </c>
      <c r="P90">
        <f t="shared" si="224"/>
        <v>8.4986955323471738E-2</v>
      </c>
      <c r="Q90">
        <f t="shared" si="286"/>
        <v>8.4999112717450254E-2</v>
      </c>
      <c r="R90">
        <f t="shared" si="286"/>
        <v>8.4999937152774069E-2</v>
      </c>
      <c r="S90">
        <f t="shared" ref="S90:T90" si="299">S89+$K$2/(1+($L90)^S$4)</f>
        <v>8.4999995421437408E-2</v>
      </c>
      <c r="T90">
        <f t="shared" si="299"/>
        <v>8.4999999659496825E-2</v>
      </c>
      <c r="U90">
        <f t="shared" ref="U90:V90" si="300">U89+$K$2/(1+($L90)^U$4)</f>
        <v>8.4999999974275472E-2</v>
      </c>
      <c r="V90">
        <f t="shared" si="300"/>
        <v>8.4999999998032261E-2</v>
      </c>
      <c r="X90">
        <f t="shared" si="228"/>
        <v>2.0425911565030241E-4</v>
      </c>
      <c r="Y90">
        <f t="shared" si="228"/>
        <v>1.3046964498917872E-5</v>
      </c>
      <c r="Z90">
        <f t="shared" ref="Z90" si="301">Z89+$K$2*LN(1+($L90)^Z$4)</f>
        <v>8.872954113561595E-7</v>
      </c>
    </row>
    <row r="91" spans="12:26">
      <c r="L91">
        <f t="shared" si="223"/>
        <v>8.5500000000000062E-2</v>
      </c>
      <c r="M91">
        <f t="shared" si="224"/>
        <v>4.3000000000000031E-2</v>
      </c>
      <c r="N91">
        <f t="shared" si="224"/>
        <v>8.2501215173897108E-2</v>
      </c>
      <c r="O91">
        <f t="shared" si="224"/>
        <v>8.5788924307215408E-2</v>
      </c>
      <c r="P91">
        <f t="shared" si="224"/>
        <v>8.5986330687510687E-2</v>
      </c>
      <c r="Q91">
        <f t="shared" si="286"/>
        <v>8.5999059280550849E-2</v>
      </c>
      <c r="R91">
        <f t="shared" si="286"/>
        <v>8.5999932583695884E-2</v>
      </c>
      <c r="S91">
        <f t="shared" ref="S91:T91" si="302">S90+$K$2/(1+($L91)^S$4)</f>
        <v>8.5999995030779597E-2</v>
      </c>
      <c r="T91">
        <f t="shared" si="302"/>
        <v>8.5999999626095572E-2</v>
      </c>
      <c r="U91">
        <f t="shared" ref="U91:V91" si="303">U90+$K$2/(1+($L91)^U$4)</f>
        <v>8.5999999971419661E-2</v>
      </c>
      <c r="V91">
        <f t="shared" si="303"/>
        <v>8.5999999997788096E-2</v>
      </c>
      <c r="X91">
        <f t="shared" si="228"/>
        <v>2.1154277528229247E-4</v>
      </c>
      <c r="Y91">
        <f t="shared" si="228"/>
        <v>1.3671795626285585E-5</v>
      </c>
      <c r="Z91">
        <f t="shared" ref="Z91" si="304">Z90+$K$2*LN(1+($L91)^Z$4)</f>
        <v>9.4073373856576363E-7</v>
      </c>
    </row>
    <row r="92" spans="12:26">
      <c r="L92">
        <f t="shared" si="223"/>
        <v>8.6500000000000063E-2</v>
      </c>
      <c r="M92">
        <f t="shared" si="224"/>
        <v>4.3500000000000032E-2</v>
      </c>
      <c r="N92">
        <f t="shared" si="224"/>
        <v>8.3421601736253292E-2</v>
      </c>
      <c r="O92">
        <f t="shared" si="224"/>
        <v>8.6781497625504633E-2</v>
      </c>
      <c r="P92">
        <f t="shared" si="224"/>
        <v>8.698568389150152E-2</v>
      </c>
      <c r="Q92">
        <f t="shared" si="286"/>
        <v>8.699900329961982E-2</v>
      </c>
      <c r="R92">
        <f t="shared" si="286"/>
        <v>8.6999927741097702E-2</v>
      </c>
      <c r="S92">
        <f t="shared" ref="S92:T92" si="305">S91+$K$2/(1+($L92)^S$4)</f>
        <v>8.6999994611893006E-2</v>
      </c>
      <c r="T92">
        <f t="shared" si="305"/>
        <v>8.6999999589861862E-2</v>
      </c>
      <c r="U92">
        <f t="shared" ref="U92:V92" si="306">U91+$K$2/(1+($L92)^U$4)</f>
        <v>8.6999999968285446E-2</v>
      </c>
      <c r="V92">
        <f t="shared" si="306"/>
        <v>8.699999999751698E-2</v>
      </c>
      <c r="X92">
        <f t="shared" si="228"/>
        <v>2.1899717209979209E-4</v>
      </c>
      <c r="Y92">
        <f t="shared" si="228"/>
        <v>1.4318800898226274E-5</v>
      </c>
      <c r="Z92">
        <f t="shared" ref="Z92" si="307">Z91+$K$2*LN(1+($L92)^Z$4)</f>
        <v>9.9671623657894379E-7</v>
      </c>
    </row>
    <row r="93" spans="12:26">
      <c r="L93">
        <f t="shared" si="223"/>
        <v>8.7500000000000064E-2</v>
      </c>
      <c r="M93">
        <f t="shared" si="224"/>
        <v>4.4000000000000032E-2</v>
      </c>
      <c r="N93">
        <f t="shared" si="224"/>
        <v>8.4341141966138344E-2</v>
      </c>
      <c r="O93">
        <f t="shared" si="224"/>
        <v>8.7773899548283366E-2</v>
      </c>
      <c r="P93">
        <f t="shared" si="224"/>
        <v>8.7985014418121385E-2</v>
      </c>
      <c r="Q93">
        <f t="shared" si="286"/>
        <v>8.7998944684891639E-2</v>
      </c>
      <c r="R93">
        <f t="shared" si="286"/>
        <v>8.7999922612034653E-2</v>
      </c>
      <c r="S93">
        <f t="shared" ref="S93:T93" si="308">S92+$K$2/(1+($L93)^S$4)</f>
        <v>8.7999994163097894E-2</v>
      </c>
      <c r="T93">
        <f t="shared" si="308"/>
        <v>8.7999999550592276E-2</v>
      </c>
      <c r="U93">
        <f t="shared" ref="U93:V93" si="309">U92+$K$2/(1+($L93)^U$4)</f>
        <v>8.7999999964849362E-2</v>
      </c>
      <c r="V93">
        <f t="shared" si="309"/>
        <v>8.7999999997216319E-2</v>
      </c>
      <c r="X93">
        <f t="shared" si="228"/>
        <v>2.2662426176240616E-4</v>
      </c>
      <c r="Y93">
        <f t="shared" si="228"/>
        <v>1.4988498475735836E-5</v>
      </c>
      <c r="Z93">
        <f t="shared" ref="Z93" si="310">Z92+$K$2*LN(1+($L93)^Z$4)</f>
        <v>1.055332682663997E-6</v>
      </c>
    </row>
    <row r="94" spans="12:26">
      <c r="L94">
        <f t="shared" si="223"/>
        <v>8.8500000000000065E-2</v>
      </c>
      <c r="M94">
        <f t="shared" si="224"/>
        <v>4.4500000000000033E-2</v>
      </c>
      <c r="N94">
        <f t="shared" si="224"/>
        <v>8.5259837418595857E-2</v>
      </c>
      <c r="O94">
        <f t="shared" si="224"/>
        <v>8.8766128165694652E-2</v>
      </c>
      <c r="P94">
        <f t="shared" si="224"/>
        <v>8.8984321744126224E-2</v>
      </c>
      <c r="Q94">
        <f t="shared" si="286"/>
        <v>8.8998883344514446E-2</v>
      </c>
      <c r="R94">
        <f t="shared" si="286"/>
        <v>8.8999917183107735E-2</v>
      </c>
      <c r="S94">
        <f t="shared" ref="S94:T94" si="311">S93+$K$2/(1+($L94)^S$4)</f>
        <v>8.8999993682635489E-2</v>
      </c>
      <c r="T94">
        <f t="shared" si="311"/>
        <v>8.8999999508071331E-2</v>
      </c>
      <c r="U94">
        <f t="shared" ref="U94:V94" si="312">U93+$K$2/(1+($L94)^U$4)</f>
        <v>8.8999999961086262E-2</v>
      </c>
      <c r="V94">
        <f t="shared" si="312"/>
        <v>8.8999999996883281E-2</v>
      </c>
      <c r="X94">
        <f t="shared" si="228"/>
        <v>2.344259989116693E-4</v>
      </c>
      <c r="Y94">
        <f t="shared" si="228"/>
        <v>1.5681412480369137E-5</v>
      </c>
      <c r="Z94">
        <f t="shared" ref="Z94" si="313">Z93+$K$2*LN(1+($L94)^Z$4)</f>
        <v>1.1166749412517175E-6</v>
      </c>
    </row>
    <row r="95" spans="12:26">
      <c r="L95">
        <f t="shared" si="223"/>
        <v>8.9500000000000066E-2</v>
      </c>
      <c r="M95">
        <f t="shared" si="224"/>
        <v>4.5000000000000033E-2</v>
      </c>
      <c r="N95">
        <f t="shared" si="224"/>
        <v>8.6177689644387503E-2</v>
      </c>
      <c r="O95">
        <f t="shared" si="224"/>
        <v>8.9758181569913512E-2</v>
      </c>
      <c r="P95">
        <f t="shared" si="224"/>
        <v>8.9983605340353531E-2</v>
      </c>
      <c r="Q95">
        <f t="shared" si="286"/>
        <v>8.9998819184526152E-2</v>
      </c>
      <c r="R95">
        <f t="shared" si="286"/>
        <v>8.9999911440453315E-2</v>
      </c>
      <c r="S95">
        <f t="shared" ref="S95:T95" si="314">S94+$K$2/(1+($L95)^S$4)</f>
        <v>8.9999993168665235E-2</v>
      </c>
      <c r="T95">
        <f t="shared" si="314"/>
        <v>8.9999999462070976E-2</v>
      </c>
      <c r="U95">
        <f t="shared" ref="U95:V95" si="315">U94+$K$2/(1+($L95)^U$4)</f>
        <v>8.9999999956969223E-2</v>
      </c>
      <c r="V95">
        <f t="shared" si="315"/>
        <v>8.9999999996514812E-2</v>
      </c>
      <c r="X95">
        <f t="shared" si="228"/>
        <v>2.4240433715993955E-4</v>
      </c>
      <c r="Y95">
        <f t="shared" si="228"/>
        <v>1.6398072992866547E-5</v>
      </c>
      <c r="Z95">
        <f t="shared" ref="Z95" si="316">Z94+$K$2*LN(1+($L95)^Z$4)</f>
        <v>1.1808369878860712E-6</v>
      </c>
    </row>
    <row r="96" spans="12:26">
      <c r="L96">
        <f t="shared" si="223"/>
        <v>9.0500000000000067E-2</v>
      </c>
      <c r="M96">
        <f t="shared" si="224"/>
        <v>4.5500000000000033E-2</v>
      </c>
      <c r="N96">
        <f t="shared" si="224"/>
        <v>8.7094700190008784E-2</v>
      </c>
      <c r="O96">
        <f t="shared" si="224"/>
        <v>9.0750057855168209E-2</v>
      </c>
      <c r="P96">
        <f t="shared" si="224"/>
        <v>9.0982864671725172E-2</v>
      </c>
      <c r="Q96">
        <f t="shared" si="286"/>
        <v>9.0998752108830544E-2</v>
      </c>
      <c r="R96">
        <f t="shared" si="286"/>
        <v>9.0999905369732514E-2</v>
      </c>
      <c r="S96">
        <f t="shared" ref="S96:T96" si="317">S95+$K$2/(1+($L96)^S$4)</f>
        <v>9.0999992619261963E-2</v>
      </c>
      <c r="T96">
        <f t="shared" si="317"/>
        <v>9.0999999412349958E-2</v>
      </c>
      <c r="U96">
        <f t="shared" ref="U96:V96" si="318">U95+$K$2/(1+($L96)^U$4)</f>
        <v>9.0999999952469476E-2</v>
      </c>
      <c r="V96">
        <f t="shared" si="318"/>
        <v>9.0999999996107583E-2</v>
      </c>
      <c r="X96">
        <f t="shared" si="228"/>
        <v>2.5056122907931352E-4</v>
      </c>
      <c r="Y96">
        <f t="shared" si="228"/>
        <v>1.7139016051749763E-5</v>
      </c>
      <c r="Z96">
        <f t="shared" ref="Z96" si="319">Z95+$K$2*LN(1+($L96)^Z$4)</f>
        <v>1.2479149331728038E-6</v>
      </c>
    </row>
    <row r="97" spans="12:26">
      <c r="L97">
        <f t="shared" si="223"/>
        <v>9.1500000000000067E-2</v>
      </c>
      <c r="M97">
        <f t="shared" si="224"/>
        <v>4.6000000000000034E-2</v>
      </c>
      <c r="N97">
        <f t="shared" si="224"/>
        <v>8.8010870597704613E-2</v>
      </c>
      <c r="O97">
        <f t="shared" si="224"/>
        <v>9.1741755117761462E-2</v>
      </c>
      <c r="P97">
        <f t="shared" si="224"/>
        <v>9.1982099197250214E-2</v>
      </c>
      <c r="Q97">
        <f t="shared" si="286"/>
        <v>9.1998682019173383E-2</v>
      </c>
      <c r="R97">
        <f t="shared" si="286"/>
        <v>9.1999898956120485E-2</v>
      </c>
      <c r="S97">
        <f t="shared" ref="S97:T97" si="320">S96+$K$2/(1+($L97)^S$4)</f>
        <v>9.1999992032413047E-2</v>
      </c>
      <c r="T97">
        <f t="shared" si="320"/>
        <v>9.1999999358653259E-2</v>
      </c>
      <c r="U97">
        <f t="shared" ref="U97:V97" si="321">U96+$K$2/(1+($L97)^U$4)</f>
        <v>9.1999999947556227E-2</v>
      </c>
      <c r="V97">
        <f t="shared" si="321"/>
        <v>9.1999999995658027E-2</v>
      </c>
      <c r="X97">
        <f t="shared" si="228"/>
        <v>2.5889862619056156E-4</v>
      </c>
      <c r="Y97">
        <f t="shared" si="228"/>
        <v>1.7904783651885676E-5</v>
      </c>
      <c r="Z97">
        <f t="shared" ref="Z97" si="322">Z96+$K$2*LN(1+($L97)^Z$4)</f>
        <v>1.3180070467256814E-6</v>
      </c>
    </row>
    <row r="98" spans="12:26">
      <c r="L98">
        <f t="shared" si="223"/>
        <v>9.2500000000000068E-2</v>
      </c>
      <c r="M98">
        <f t="shared" si="224"/>
        <v>4.6500000000000034E-2</v>
      </c>
      <c r="N98">
        <f t="shared" si="224"/>
        <v>8.8926202405484933E-2</v>
      </c>
      <c r="O98">
        <f t="shared" si="224"/>
        <v>9.2733271456091629E-2</v>
      </c>
      <c r="P98">
        <f t="shared" si="224"/>
        <v>9.2981308370027896E-2</v>
      </c>
      <c r="Q98">
        <f t="shared" si="286"/>
        <v>9.2998608815118552E-2</v>
      </c>
      <c r="R98">
        <f t="shared" si="286"/>
        <v>9.2999892184295538E-2</v>
      </c>
      <c r="S98">
        <f t="shared" ref="S98:T98" si="323">S97+$K$2/(1+($L98)^S$4)</f>
        <v>9.2999991406015392E-2</v>
      </c>
      <c r="T98">
        <f t="shared" si="323"/>
        <v>9.2999999300711442E-2</v>
      </c>
      <c r="U98">
        <f t="shared" ref="U98:V98" si="324">U97+$K$2/(1+($L98)^U$4)</f>
        <v>9.2999999942196612E-2</v>
      </c>
      <c r="V98">
        <f t="shared" si="324"/>
        <v>9.2999999995162258E-2</v>
      </c>
      <c r="X98">
        <f t="shared" si="228"/>
        <v>2.6741847895208221E-4</v>
      </c>
      <c r="Y98">
        <f t="shared" si="228"/>
        <v>1.8695923743017957E-5</v>
      </c>
      <c r="Z98">
        <f t="shared" ref="Z98" si="325">Z97+$K$2*LN(1+($L98)^Z$4)</f>
        <v>1.3912137811098369E-6</v>
      </c>
    </row>
    <row r="99" spans="12:26">
      <c r="L99">
        <f t="shared" si="223"/>
        <v>9.3500000000000069E-2</v>
      </c>
      <c r="M99">
        <f t="shared" si="224"/>
        <v>4.7000000000000035E-2</v>
      </c>
      <c r="N99">
        <f t="shared" si="224"/>
        <v>8.9840697147140172E-2</v>
      </c>
      <c r="O99">
        <f t="shared" si="224"/>
        <v>9.3724604970673767E-2</v>
      </c>
      <c r="P99">
        <f t="shared" si="224"/>
        <v>9.3980491637250571E-2</v>
      </c>
      <c r="Q99">
        <f t="shared" si="286"/>
        <v>9.3998532394024115E-2</v>
      </c>
      <c r="R99">
        <f t="shared" si="286"/>
        <v>9.3999885038428169E-2</v>
      </c>
      <c r="S99">
        <f t="shared" ref="S99:T99" si="326">S98+$K$2/(1+($L99)^S$4)</f>
        <v>9.3999990737872463E-2</v>
      </c>
      <c r="T99">
        <f t="shared" si="326"/>
        <v>9.399999923824004E-2</v>
      </c>
      <c r="U99">
        <f t="shared" ref="U99:V99" si="327">U98+$K$2/(1+($L99)^U$4)</f>
        <v>9.3999999936355536E-2</v>
      </c>
      <c r="V99">
        <f t="shared" si="327"/>
        <v>9.3999999994616112E-2</v>
      </c>
      <c r="X99">
        <f t="shared" si="228"/>
        <v>2.761227367488786E-4</v>
      </c>
      <c r="Y99">
        <f t="shared" si="228"/>
        <v>1.9512990228266892E-5</v>
      </c>
      <c r="Z99">
        <f t="shared" ref="Z99" si="328">Z98+$K$2*LN(1+($L99)^Z$4)</f>
        <v>1.4676377957830332E-6</v>
      </c>
    </row>
    <row r="100" spans="12:26">
      <c r="L100">
        <f t="shared" si="223"/>
        <v>9.450000000000007E-2</v>
      </c>
      <c r="M100">
        <f t="shared" si="224"/>
        <v>4.7500000000000035E-2</v>
      </c>
      <c r="N100">
        <f t="shared" si="224"/>
        <v>9.0754356352256663E-2</v>
      </c>
      <c r="O100">
        <f t="shared" si="224"/>
        <v>9.4715753764160734E-2</v>
      </c>
      <c r="P100">
        <f t="shared" si="224"/>
        <v>9.4979648440206829E-2</v>
      </c>
      <c r="Q100">
        <f t="shared" si="286"/>
        <v>9.49984526510185E-2</v>
      </c>
      <c r="R100">
        <f t="shared" si="286"/>
        <v>9.4999877502169969E-2</v>
      </c>
      <c r="S100">
        <f t="shared" ref="S100:T100" si="329">S99+$K$2/(1+($L100)^S$4)</f>
        <v>9.4999990025691206E-2</v>
      </c>
      <c r="T100">
        <f t="shared" si="329"/>
        <v>9.4999999170938862E-2</v>
      </c>
      <c r="U100">
        <f t="shared" ref="U100:V100" si="330">U99+$K$2/(1+($L100)^U$4)</f>
        <v>9.4999999929995568E-2</v>
      </c>
      <c r="V100">
        <f t="shared" si="330"/>
        <v>9.4999999994015094E-2</v>
      </c>
      <c r="X100">
        <f t="shared" si="228"/>
        <v>2.8501334788155476E-4</v>
      </c>
      <c r="Y100">
        <f t="shared" si="228"/>
        <v>2.0356542962595338E-5</v>
      </c>
      <c r="Z100">
        <f t="shared" ref="Z100" si="331">Z99+$K$2*LN(1+($L100)^Z$4)</f>
        <v>1.5473839810340859E-6</v>
      </c>
    </row>
    <row r="101" spans="12:26">
      <c r="L101">
        <f t="shared" si="223"/>
        <v>9.5500000000000071E-2</v>
      </c>
      <c r="M101">
        <f t="shared" si="224"/>
        <v>4.8000000000000036E-2</v>
      </c>
      <c r="N101">
        <f t="shared" si="224"/>
        <v>9.1667181546232018E-2</v>
      </c>
      <c r="O101">
        <f t="shared" si="224"/>
        <v>9.5706715941364096E-2</v>
      </c>
      <c r="P101">
        <f t="shared" si="224"/>
        <v>9.5978778214284577E-2</v>
      </c>
      <c r="Q101">
        <f t="shared" si="286"/>
        <v>9.5998369478976608E-2</v>
      </c>
      <c r="R101">
        <f t="shared" si="286"/>
        <v>9.5999869558642384E-2</v>
      </c>
      <c r="S101">
        <f t="shared" ref="S101:T101" si="332">S100+$K$2/(1+($L101)^S$4)</f>
        <v>9.5999989267078867E-2</v>
      </c>
      <c r="T101">
        <f t="shared" si="332"/>
        <v>9.5999999098491329E-2</v>
      </c>
      <c r="U101">
        <f t="shared" ref="U101:V101" si="333">U100+$K$2/(1+($L101)^U$4)</f>
        <v>9.5999999923076826E-2</v>
      </c>
      <c r="V101">
        <f t="shared" si="333"/>
        <v>9.599999999335436E-2</v>
      </c>
      <c r="X101">
        <f t="shared" si="228"/>
        <v>2.9409225955533385E-4</v>
      </c>
      <c r="Y101">
        <f t="shared" si="228"/>
        <v>2.1227147751242914E-5</v>
      </c>
      <c r="Z101">
        <f t="shared" ref="Z101" si="334">Z100+$K$2*LN(1+($L101)^Z$4)</f>
        <v>1.6305594819188086E-6</v>
      </c>
    </row>
    <row r="102" spans="12:26">
      <c r="L102">
        <f t="shared" si="223"/>
        <v>9.6500000000000072E-2</v>
      </c>
      <c r="M102">
        <f t="shared" si="224"/>
        <v>4.8500000000000036E-2</v>
      </c>
      <c r="N102">
        <f t="shared" si="224"/>
        <v>9.2579174250290386E-2</v>
      </c>
      <c r="O102">
        <f t="shared" si="224"/>
        <v>9.6697489609275086E-2</v>
      </c>
      <c r="P102">
        <f t="shared" si="224"/>
        <v>9.6977880388974244E-2</v>
      </c>
      <c r="Q102">
        <f t="shared" si="286"/>
        <v>9.6998282768495911E-2</v>
      </c>
      <c r="R102">
        <f t="shared" si="286"/>
        <v>9.6999861190425404E-2</v>
      </c>
      <c r="S102">
        <f t="shared" ref="S102:T102" si="335">S101+$K$2/(1+($L102)^S$4)</f>
        <v>9.6999988459539818E-2</v>
      </c>
      <c r="T102">
        <f t="shared" si="335"/>
        <v>9.6999999020563749E-2</v>
      </c>
      <c r="U102">
        <f t="shared" ref="U102:V102" si="336">U101+$K$2/(1+($L102)^U$4)</f>
        <v>9.6999999915556814E-2</v>
      </c>
      <c r="V102">
        <f t="shared" si="336"/>
        <v>9.6999999992628677E-2</v>
      </c>
      <c r="X102">
        <f t="shared" si="228"/>
        <v>3.0336141786909624E-4</v>
      </c>
      <c r="Y102">
        <f t="shared" si="228"/>
        <v>2.212537634812563E-5</v>
      </c>
      <c r="Z102">
        <f t="shared" ref="Z102" si="337">Z101+$K$2*LN(1+($L102)^Z$4)</f>
        <v>1.7172737221929471E-6</v>
      </c>
    </row>
    <row r="103" spans="12:26">
      <c r="L103">
        <f t="shared" si="223"/>
        <v>9.7500000000000073E-2</v>
      </c>
      <c r="M103">
        <f t="shared" si="224"/>
        <v>4.9000000000000037E-2</v>
      </c>
      <c r="N103">
        <f t="shared" si="224"/>
        <v>9.3490335981497669E-2</v>
      </c>
      <c r="O103">
        <f t="shared" si="224"/>
        <v>9.7688072877085461E-2</v>
      </c>
      <c r="P103">
        <f t="shared" si="224"/>
        <v>9.7976954387872045E-2</v>
      </c>
      <c r="Q103">
        <f t="shared" si="286"/>
        <v>9.7998192407872622E-2</v>
      </c>
      <c r="R103">
        <f t="shared" si="286"/>
        <v>9.7999852379546101E-2</v>
      </c>
      <c r="S103">
        <f t="shared" ref="S103:T103" si="338">S102+$K$2/(1+($L103)^S$4)</f>
        <v>9.7999987600472252E-2</v>
      </c>
      <c r="T103">
        <f t="shared" si="338"/>
        <v>9.7999998936804597E-2</v>
      </c>
      <c r="U103">
        <f t="shared" ref="U103:V103" si="339">U102+$K$2/(1+($L103)^U$4)</f>
        <v>9.7999999907390292E-2</v>
      </c>
      <c r="V103">
        <f t="shared" si="339"/>
        <v>9.799999999183244E-2</v>
      </c>
      <c r="X103">
        <f t="shared" si="228"/>
        <v>3.1282276780444045E-4</v>
      </c>
      <c r="Y103">
        <f t="shared" si="228"/>
        <v>2.3051806454202622E-5</v>
      </c>
      <c r="Z103">
        <f t="shared" ref="Z103" si="340">Z102+$K$2*LN(1+($L103)^Z$4)</f>
        <v>1.8076384282424565E-6</v>
      </c>
    </row>
    <row r="104" spans="12:26">
      <c r="L104">
        <f t="shared" si="223"/>
        <v>9.8500000000000074E-2</v>
      </c>
      <c r="M104">
        <f t="shared" si="224"/>
        <v>4.9500000000000037E-2</v>
      </c>
      <c r="N104">
        <f t="shared" si="224"/>
        <v>9.4400668252776682E-2</v>
      </c>
      <c r="O104">
        <f t="shared" si="224"/>
        <v>9.8678463856208265E-2</v>
      </c>
      <c r="P104">
        <f t="shared" si="224"/>
        <v>9.8975999628683309E-2</v>
      </c>
      <c r="Q104">
        <f t="shared" si="286"/>
        <v>9.8998098283077873E-2</v>
      </c>
      <c r="R104">
        <f t="shared" si="286"/>
        <v>9.8999843107467053E-2</v>
      </c>
      <c r="S104">
        <f t="shared" ref="S104:T104" si="341">S103+$K$2/(1+($L104)^S$4)</f>
        <v>9.8999986687164837E-2</v>
      </c>
      <c r="T104">
        <f t="shared" si="341"/>
        <v>9.899999884684374E-2</v>
      </c>
      <c r="U104">
        <f t="shared" ref="U104:V104" si="342">U103+$K$2/(1+($L104)^U$4)</f>
        <v>9.8999999898529145E-2</v>
      </c>
      <c r="V104">
        <f t="shared" si="342"/>
        <v>9.8999999990959611E-2</v>
      </c>
      <c r="X104">
        <f t="shared" si="228"/>
        <v>3.2247825321476454E-4</v>
      </c>
      <c r="Y104">
        <f t="shared" si="228"/>
        <v>2.4007021715807858E-5</v>
      </c>
      <c r="Z104">
        <f t="shared" ref="Z104" si="343">Z103+$K$2*LN(1+($L104)^Z$4)</f>
        <v>1.9017676530103626E-6</v>
      </c>
    </row>
    <row r="105" spans="12:26">
      <c r="L105">
        <f t="shared" si="223"/>
        <v>9.9500000000000074E-2</v>
      </c>
      <c r="M105">
        <f t="shared" si="224"/>
        <v>5.0000000000000037E-2</v>
      </c>
      <c r="N105">
        <f t="shared" si="224"/>
        <v>9.5310172572922208E-2</v>
      </c>
      <c r="O105">
        <f t="shared" si="224"/>
        <v>9.9668660660298572E-2</v>
      </c>
      <c r="P105">
        <f t="shared" si="224"/>
        <v>9.9975015523225866E-2</v>
      </c>
      <c r="Q105">
        <f t="shared" si="286"/>
        <v>9.9998000277733798E-2</v>
      </c>
      <c r="R105">
        <f t="shared" si="286"/>
        <v>9.9999833355074633E-2</v>
      </c>
      <c r="S105">
        <f t="shared" ref="S105:T105" si="344">S104+$K$2/(1+($L105)^S$4)</f>
        <v>9.9999985716793263E-2</v>
      </c>
      <c r="T105">
        <f t="shared" si="344"/>
        <v>9.9999998750291683E-2</v>
      </c>
      <c r="U105">
        <f t="shared" ref="U105:V105" si="345">U104+$K$2/(1+($L105)^U$4)</f>
        <v>9.999999988892222E-2</v>
      </c>
      <c r="V105">
        <f t="shared" si="345"/>
        <v>9.9999999990003724E-2</v>
      </c>
      <c r="X105">
        <f t="shared" si="228"/>
        <v>3.3232981681437045E-4</v>
      </c>
      <c r="Y105">
        <f t="shared" si="228"/>
        <v>2.4991611722947811E-5</v>
      </c>
      <c r="Z105">
        <f t="shared" ref="Z105" si="346">Z104+$K$2*LN(1+($L105)^Z$4)</f>
        <v>1.9997777999214485E-6</v>
      </c>
    </row>
    <row r="106" spans="12:26">
      <c r="L106">
        <f t="shared" si="223"/>
        <v>0.10050000000000008</v>
      </c>
      <c r="M106">
        <f t="shared" si="224"/>
        <v>5.0500000000000038E-2</v>
      </c>
      <c r="N106">
        <f t="shared" si="224"/>
        <v>9.6218850446615989E-2</v>
      </c>
      <c r="O106">
        <f t="shared" si="224"/>
        <v>0.10065866140527413</v>
      </c>
      <c r="P106">
        <f t="shared" si="224"/>
        <v>0.10097400147743353</v>
      </c>
      <c r="Q106">
        <f t="shared" si="286"/>
        <v>0.10099789827308975</v>
      </c>
      <c r="R106">
        <f t="shared" si="286"/>
        <v>0.10099982310266721</v>
      </c>
      <c r="S106">
        <f t="shared" ref="S106:T106" si="347">S105+$K$2/(1+($L106)^S$4)</f>
        <v>0.10099998468641681</v>
      </c>
      <c r="T106">
        <f t="shared" si="347"/>
        <v>0.10099999864673875</v>
      </c>
      <c r="U106">
        <f t="shared" ref="U106:V106" si="348">U105+$K$2/(1+($L106)^U$4)</f>
        <v>0.10099999987851514</v>
      </c>
      <c r="V106">
        <f t="shared" si="348"/>
        <v>0.10099999998895781</v>
      </c>
      <c r="X106">
        <f t="shared" si="228"/>
        <v>3.4237940016758881E-4</v>
      </c>
      <c r="Y106">
        <f t="shared" si="228"/>
        <v>2.6006172007564755E-5</v>
      </c>
      <c r="Z106">
        <f t="shared" ref="Z106" si="349">Z105+$K$2*LN(1+($L106)^Z$4)</f>
        <v>2.1017876468026707E-6</v>
      </c>
    </row>
    <row r="107" spans="12:26">
      <c r="L107">
        <f t="shared" si="223"/>
        <v>0.10150000000000008</v>
      </c>
      <c r="M107">
        <f t="shared" si="224"/>
        <v>5.1000000000000038E-2</v>
      </c>
      <c r="N107">
        <f t="shared" si="224"/>
        <v>9.7126703374441681E-2</v>
      </c>
      <c r="O107">
        <f t="shared" si="224"/>
        <v>0.10164846420933599</v>
      </c>
      <c r="P107">
        <f t="shared" si="224"/>
        <v>0.1019729568913596</v>
      </c>
      <c r="Q107">
        <f t="shared" si="286"/>
        <v>0.10199779214799841</v>
      </c>
      <c r="R107">
        <f t="shared" si="286"/>
        <v>0.10199981232994322</v>
      </c>
      <c r="S107">
        <f t="shared" ref="S107:T107" si="350">S106+$K$2/(1+($L107)^S$4)</f>
        <v>0.10199998359297474</v>
      </c>
      <c r="T107">
        <f t="shared" si="350"/>
        <v>0.10199999853575427</v>
      </c>
      <c r="U107">
        <f t="shared" ref="U107:V107" si="351">U106+$K$2/(1+($L107)^U$4)</f>
        <v>0.10199999986725021</v>
      </c>
      <c r="V107">
        <f t="shared" si="351"/>
        <v>0.10199999998781442</v>
      </c>
      <c r="X107">
        <f t="shared" si="228"/>
        <v>3.5262894367792743E-4</v>
      </c>
      <c r="Y107">
        <f t="shared" si="228"/>
        <v>2.7051304041764034E-5</v>
      </c>
      <c r="Z107">
        <f t="shared" ref="Z107" si="352">Z106+$K$2*LN(1+($L107)^Z$4)</f>
        <v>2.2079183698007592E-6</v>
      </c>
    </row>
    <row r="108" spans="12:26">
      <c r="L108">
        <f t="shared" si="223"/>
        <v>0.10250000000000008</v>
      </c>
      <c r="M108">
        <f t="shared" si="224"/>
        <v>5.1500000000000039E-2</v>
      </c>
      <c r="N108">
        <f t="shared" si="224"/>
        <v>9.8033732852899735E-2</v>
      </c>
      <c r="O108">
        <f t="shared" si="224"/>
        <v>0.10263806719298899</v>
      </c>
      <c r="P108">
        <f t="shared" si="224"/>
        <v>0.1029718811591805</v>
      </c>
      <c r="Q108">
        <f t="shared" si="286"/>
        <v>0.10299768177889203</v>
      </c>
      <c r="R108">
        <f t="shared" si="286"/>
        <v>0.1029998010159891</v>
      </c>
      <c r="S108">
        <f t="shared" ref="S108:T108" si="353">S107+$K$2/(1+($L108)^S$4)</f>
        <v>0.10299998243328266</v>
      </c>
      <c r="T108">
        <f t="shared" si="353"/>
        <v>0.1029999984168857</v>
      </c>
      <c r="U108">
        <f t="shared" ref="U108:V108" si="354">U107+$K$2/(1+($L108)^U$4)</f>
        <v>0.10299999985506618</v>
      </c>
      <c r="V108">
        <f t="shared" si="354"/>
        <v>0.10299999998656556</v>
      </c>
      <c r="X108">
        <f t="shared" si="228"/>
        <v>3.6308038657724114E-4</v>
      </c>
      <c r="Y108">
        <f t="shared" si="228"/>
        <v>2.8127615236006699E-5</v>
      </c>
      <c r="Z108">
        <f t="shared" ref="Z108" si="355">Z107+$K$2*LN(1+($L108)^Z$4)</f>
        <v>2.3182935672971306E-6</v>
      </c>
    </row>
    <row r="109" spans="12:26">
      <c r="L109">
        <f t="shared" si="223"/>
        <v>0.10350000000000008</v>
      </c>
      <c r="M109">
        <f t="shared" si="224"/>
        <v>5.2000000000000039E-2</v>
      </c>
      <c r="N109">
        <f t="shared" si="224"/>
        <v>9.8939940374422164E-2</v>
      </c>
      <c r="O109">
        <f t="shared" si="224"/>
        <v>0.10362746847906225</v>
      </c>
      <c r="P109">
        <f t="shared" si="224"/>
        <v>0.10397077366919945</v>
      </c>
      <c r="Q109">
        <f t="shared" si="286"/>
        <v>0.10399756703975854</v>
      </c>
      <c r="R109">
        <f t="shared" si="286"/>
        <v>0.10399978913926711</v>
      </c>
      <c r="S109">
        <f t="shared" ref="S109:T109" si="356">S108+$K$2/(1+($L109)^S$4)</f>
        <v>0.10399998120402885</v>
      </c>
      <c r="T109">
        <f t="shared" si="356"/>
        <v>0.10399999828965779</v>
      </c>
      <c r="U109">
        <f t="shared" ref="U109:V109" si="357">U108+$K$2/(1+($L109)^U$4)</f>
        <v>0.10399999984189809</v>
      </c>
      <c r="V109">
        <f t="shared" si="357"/>
        <v>0.10399999998520267</v>
      </c>
      <c r="X109">
        <f t="shared" si="228"/>
        <v>3.7373566691492523E-4</v>
      </c>
      <c r="Y109">
        <f t="shared" si="228"/>
        <v>2.923571893726521E-5</v>
      </c>
      <c r="Z109">
        <f t="shared" ref="Z109" si="358">Z108+$K$2*LN(1+($L109)^Z$4)</f>
        <v>2.433039283818007E-6</v>
      </c>
    </row>
    <row r="110" spans="12:26">
      <c r="L110">
        <f t="shared" si="223"/>
        <v>0.10450000000000008</v>
      </c>
      <c r="M110">
        <f t="shared" si="224"/>
        <v>5.250000000000004E-2</v>
      </c>
      <c r="N110">
        <f t="shared" si="224"/>
        <v>9.9845327427387304E-2</v>
      </c>
      <c r="O110">
        <f t="shared" si="224"/>
        <v>0.10461666619272958</v>
      </c>
      <c r="P110">
        <f t="shared" si="224"/>
        <v>0.10496963380385017</v>
      </c>
      <c r="Q110">
        <f t="shared" si="286"/>
        <v>0.1049974478021178</v>
      </c>
      <c r="R110">
        <f t="shared" si="286"/>
        <v>0.10499977667760302</v>
      </c>
      <c r="S110">
        <f t="shared" ref="S110:T110" si="359">S109+$K$2/(1+($L110)^S$4)</f>
        <v>0.10499997990177043</v>
      </c>
      <c r="T110">
        <f t="shared" si="359"/>
        <v>0.10499999815357162</v>
      </c>
      <c r="U110">
        <f t="shared" ref="U110:V110" si="360">U109+$K$2/(1+($L110)^U$4)</f>
        <v>0.10499999982767708</v>
      </c>
      <c r="V110">
        <f t="shared" si="360"/>
        <v>0.10499999998371656</v>
      </c>
      <c r="X110">
        <f t="shared" si="228"/>
        <v>3.8459672154713017E-4</v>
      </c>
      <c r="Y110">
        <f t="shared" si="228"/>
        <v>3.0376234427144287E-5</v>
      </c>
      <c r="Z110">
        <f t="shared" ref="Z110" si="361">Z109+$K$2*LN(1+($L110)^Z$4)</f>
        <v>2.5522840339427495E-6</v>
      </c>
    </row>
    <row r="111" spans="12:26">
      <c r="L111">
        <f t="shared" si="223"/>
        <v>0.10550000000000008</v>
      </c>
      <c r="M111">
        <f t="shared" si="224"/>
        <v>5.300000000000004E-2</v>
      </c>
      <c r="N111">
        <f t="shared" si="224"/>
        <v>0.10074989549613447</v>
      </c>
      <c r="O111">
        <f t="shared" si="224"/>
        <v>0.10560565846152976</v>
      </c>
      <c r="P111">
        <f t="shared" si="224"/>
        <v>0.10596846093970079</v>
      </c>
      <c r="Q111">
        <f t="shared" si="286"/>
        <v>0.10599732393499769</v>
      </c>
      <c r="R111">
        <f t="shared" si="286"/>
        <v>0.10599976360817377</v>
      </c>
      <c r="S111">
        <f t="shared" ref="S111:T111" si="362">S110+$K$2/(1+($L111)^S$4)</f>
        <v>0.10599997852292953</v>
      </c>
      <c r="T111">
        <f t="shared" si="362"/>
        <v>0.10599999800810372</v>
      </c>
      <c r="U111">
        <f t="shared" ref="U111:V111" si="363">U110+$K$2/(1+($L111)^U$4)</f>
        <v>0.10599999981233021</v>
      </c>
      <c r="V111">
        <f t="shared" si="363"/>
        <v>0.10599999998209747</v>
      </c>
      <c r="X111">
        <f t="shared" si="228"/>
        <v>3.9566548612600069E-4</v>
      </c>
      <c r="Y111">
        <f t="shared" si="228"/>
        <v>3.154978691996414E-5</v>
      </c>
      <c r="Z111">
        <f t="shared" ref="Z111" si="364">Z110+$K$2*LN(1+($L111)^Z$4)</f>
        <v>2.676158826206304E-6</v>
      </c>
    </row>
    <row r="112" spans="12:26">
      <c r="L112">
        <f t="shared" si="223"/>
        <v>0.10650000000000008</v>
      </c>
      <c r="M112">
        <f t="shared" si="224"/>
        <v>5.3500000000000041E-2</v>
      </c>
      <c r="N112">
        <f t="shared" si="224"/>
        <v>0.10165364606097857</v>
      </c>
      <c r="O112">
        <f t="shared" si="224"/>
        <v>0.10659444341538687</v>
      </c>
      <c r="P112">
        <f t="shared" si="224"/>
        <v>0.10696725444745764</v>
      </c>
      <c r="Q112">
        <f t="shared" si="286"/>
        <v>0.10699719530491046</v>
      </c>
      <c r="R112">
        <f t="shared" si="286"/>
        <v>0.10699974990749485</v>
      </c>
      <c r="S112">
        <f t="shared" ref="S112:T112" si="365">S111+$K$2/(1+($L112)^S$4)</f>
        <v>0.10699997706378936</v>
      </c>
      <c r="T112">
        <f t="shared" si="365"/>
        <v>0.1069999978527051</v>
      </c>
      <c r="U112">
        <f t="shared" ref="U112:V112" si="366">U111+$K$2/(1+($L112)^U$4)</f>
        <v>0.10699999979578026</v>
      </c>
      <c r="V112">
        <f t="shared" si="366"/>
        <v>0.1069999999803349</v>
      </c>
      <c r="X112">
        <f t="shared" si="228"/>
        <v>4.069438950889371E-4</v>
      </c>
      <c r="Y112">
        <f t="shared" si="228"/>
        <v>3.2757007560807501E-5</v>
      </c>
      <c r="Z112">
        <f t="shared" ref="Z112" si="367">Z111+$K$2*LN(1+($L112)^Z$4)</f>
        <v>2.8047971870000905E-6</v>
      </c>
    </row>
    <row r="113" spans="12:26">
      <c r="L113">
        <f t="shared" si="223"/>
        <v>0.10750000000000008</v>
      </c>
      <c r="M113">
        <f t="shared" si="224"/>
        <v>5.4000000000000041E-2</v>
      </c>
      <c r="N113">
        <f t="shared" si="224"/>
        <v>0.10255658059822462</v>
      </c>
      <c r="O113">
        <f t="shared" si="224"/>
        <v>0.10758301918663044</v>
      </c>
      <c r="P113">
        <f t="shared" si="224"/>
        <v>0.1079660136919693</v>
      </c>
      <c r="Q113">
        <f t="shared" si="286"/>
        <v>0.1079970617758288</v>
      </c>
      <c r="R113">
        <f t="shared" si="286"/>
        <v>0.10799973555140768</v>
      </c>
      <c r="S113">
        <f t="shared" ref="S113:T113" si="368">S112+$K$2/(1+($L113)^S$4)</f>
        <v>0.10799997552049022</v>
      </c>
      <c r="T113">
        <f t="shared" si="368"/>
        <v>0.10799999768680021</v>
      </c>
      <c r="U113">
        <f t="shared" ref="U113:V113" si="369">U112+$K$2/(1+($L113)^U$4)</f>
        <v>0.10799999977794549</v>
      </c>
      <c r="V113">
        <f t="shared" si="369"/>
        <v>0.10799999997841765</v>
      </c>
      <c r="X113">
        <f t="shared" si="228"/>
        <v>4.1843388164788069E-4</v>
      </c>
      <c r="Y113">
        <f t="shared" si="228"/>
        <v>3.3998533423529491E-5</v>
      </c>
      <c r="Z113">
        <f t="shared" ref="Z113" si="370">Z112+$K$2*LN(1+($L113)^Z$4)</f>
        <v>2.938335184467231E-6</v>
      </c>
    </row>
    <row r="114" spans="12:26">
      <c r="L114">
        <f t="shared" si="223"/>
        <v>0.10850000000000008</v>
      </c>
      <c r="M114">
        <f t="shared" si="224"/>
        <v>5.4500000000000041E-2</v>
      </c>
      <c r="N114">
        <f t="shared" si="224"/>
        <v>0.10345870058018222</v>
      </c>
      <c r="O114">
        <f t="shared" si="224"/>
        <v>0.10857138391001557</v>
      </c>
      <c r="P114">
        <f t="shared" si="224"/>
        <v>0.10896473803223061</v>
      </c>
      <c r="Q114">
        <f t="shared" si="286"/>
        <v>0.10899692320916211</v>
      </c>
      <c r="R114">
        <f t="shared" si="286"/>
        <v>0.10899972051506687</v>
      </c>
      <c r="S114">
        <f t="shared" ref="S114:T114" si="371">S113+$K$2/(1+($L114)^S$4)</f>
        <v>0.10899997388902537</v>
      </c>
      <c r="T114">
        <f t="shared" si="371"/>
        <v>0.10899999750978602</v>
      </c>
      <c r="U114">
        <f t="shared" ref="U114:V114" si="372">U113+$K$2/(1+($L114)^U$4)</f>
        <v>0.10899999975873945</v>
      </c>
      <c r="V114">
        <f t="shared" si="372"/>
        <v>0.10899999997633379</v>
      </c>
      <c r="X114">
        <f t="shared" si="228"/>
        <v>4.3013737777862195E-4</v>
      </c>
      <c r="Y114">
        <f t="shared" si="228"/>
        <v>3.5275007508728811E-5</v>
      </c>
      <c r="Z114">
        <f t="shared" ref="Z114" si="373">Z113+$K$2*LN(1+($L114)^Z$4)</f>
        <v>3.0769114523951127E-6</v>
      </c>
    </row>
    <row r="115" spans="12:26">
      <c r="L115">
        <f t="shared" si="223"/>
        <v>0.10950000000000008</v>
      </c>
      <c r="M115">
        <f t="shared" si="224"/>
        <v>5.5000000000000042E-2</v>
      </c>
      <c r="N115">
        <f t="shared" si="224"/>
        <v>0.10436000747517997</v>
      </c>
      <c r="O115">
        <f t="shared" si="224"/>
        <v>0.10955953572274302</v>
      </c>
      <c r="P115">
        <f t="shared" si="224"/>
        <v>0.10996342682138678</v>
      </c>
      <c r="Q115">
        <f t="shared" si="286"/>
        <v>0.10999677946373276</v>
      </c>
      <c r="R115">
        <f t="shared" si="286"/>
        <v>0.10999970477292728</v>
      </c>
      <c r="S115">
        <f t="shared" ref="S115:T115" si="374">S114+$K$2/(1+($L115)^S$4)</f>
        <v>0.10999997216523692</v>
      </c>
      <c r="T115">
        <f t="shared" si="374"/>
        <v>0.1099999973210309</v>
      </c>
      <c r="U115">
        <f t="shared" ref="U115:V115" si="375">U114+$K$2/(1+($L115)^U$4)</f>
        <v>0.10999999973807076</v>
      </c>
      <c r="V115">
        <f t="shared" si="375"/>
        <v>0.10999999997407058</v>
      </c>
      <c r="X115">
        <f t="shared" si="228"/>
        <v>4.4205631421013293E-4</v>
      </c>
      <c r="Y115">
        <f t="shared" si="228"/>
        <v>3.6587078741683327E-5</v>
      </c>
      <c r="Z115">
        <f t="shared" ref="Z115" si="376">Z114+$K$2*LN(1+($L115)^Z$4)</f>
        <v>3.2206672141029499E-6</v>
      </c>
    </row>
    <row r="116" spans="12:26">
      <c r="L116">
        <f t="shared" si="223"/>
        <v>0.11050000000000008</v>
      </c>
      <c r="M116">
        <f t="shared" si="224"/>
        <v>5.5500000000000042E-2</v>
      </c>
      <c r="N116">
        <f t="shared" si="224"/>
        <v>0.1052605027475798</v>
      </c>
      <c r="O116">
        <f t="shared" si="224"/>
        <v>0.11054747276447915</v>
      </c>
      <c r="P116">
        <f t="shared" si="224"/>
        <v>0.11096207940673758</v>
      </c>
      <c r="Q116">
        <f t="shared" si="286"/>
        <v>0.11099663039575228</v>
      </c>
      <c r="R116">
        <f t="shared" si="286"/>
        <v>0.11099968829873103</v>
      </c>
      <c r="S116">
        <f t="shared" ref="S116:T116" si="377">S115+$K$2/(1+($L116)^S$4)</f>
        <v>0.11099997034481156</v>
      </c>
      <c r="T116">
        <f t="shared" si="377"/>
        <v>0.11099999711987357</v>
      </c>
      <c r="U116">
        <f t="shared" ref="U116:V116" si="378">U115+$K$2/(1+($L116)^U$4)</f>
        <v>0.11099999971584287</v>
      </c>
      <c r="V116">
        <f t="shared" si="378"/>
        <v>0.11099999997161439</v>
      </c>
      <c r="X116">
        <f t="shared" si="228"/>
        <v>4.5419262041392327E-4</v>
      </c>
      <c r="Y116">
        <f t="shared" si="228"/>
        <v>3.7935401970244778E-5</v>
      </c>
      <c r="Z116">
        <f t="shared" ref="Z116" si="379">Z115+$K$2*LN(1+($L116)^Z$4)</f>
        <v>3.3697463063253426E-6</v>
      </c>
    </row>
    <row r="117" spans="12:26">
      <c r="L117">
        <f t="shared" si="223"/>
        <v>0.11150000000000009</v>
      </c>
      <c r="M117">
        <f t="shared" si="224"/>
        <v>5.6000000000000043E-2</v>
      </c>
      <c r="N117">
        <f t="shared" si="224"/>
        <v>0.10616018785779122</v>
      </c>
      <c r="O117">
        <f t="shared" si="224"/>
        <v>0.11153519317737592</v>
      </c>
      <c r="P117">
        <f t="shared" si="224"/>
        <v>0.11196069512974165</v>
      </c>
      <c r="Q117">
        <f t="shared" si="286"/>
        <v>0.11199647585879757</v>
      </c>
      <c r="R117">
        <f t="shared" si="286"/>
        <v>0.11199967106549434</v>
      </c>
      <c r="S117">
        <f t="shared" ref="S117:T117" si="380">S116+$K$2/(1+($L117)^S$4)</f>
        <v>0.11199996842327625</v>
      </c>
      <c r="T117">
        <f t="shared" si="380"/>
        <v>0.11199999690562203</v>
      </c>
      <c r="U117">
        <f t="shared" ref="U117:V117" si="381">U116+$K$2/(1+($L117)^U$4)</f>
        <v>0.11199999969195382</v>
      </c>
      <c r="V117">
        <f t="shared" si="381"/>
        <v>0.11199999996895076</v>
      </c>
      <c r="X117">
        <f t="shared" si="228"/>
        <v>4.6654822459342004E-4</v>
      </c>
      <c r="Y117">
        <f t="shared" si="228"/>
        <v>3.9320637962697375E-5</v>
      </c>
      <c r="Z117">
        <f t="shared" ref="Z117" si="382">Z116+$K$2*LN(1+($L117)^Z$4)</f>
        <v>3.524295203091931E-6</v>
      </c>
    </row>
    <row r="118" spans="12:26">
      <c r="L118">
        <f t="shared" si="223"/>
        <v>0.11250000000000009</v>
      </c>
      <c r="M118">
        <f t="shared" si="224"/>
        <v>5.6500000000000043E-2</v>
      </c>
      <c r="N118">
        <f t="shared" si="224"/>
        <v>0.10705906426228559</v>
      </c>
      <c r="O118">
        <f t="shared" si="224"/>
        <v>0.11252269510609063</v>
      </c>
      <c r="P118">
        <f t="shared" si="224"/>
        <v>0.11295927332602078</v>
      </c>
      <c r="Q118">
        <f t="shared" si="286"/>
        <v>0.11299631570378725</v>
      </c>
      <c r="R118">
        <f t="shared" si="286"/>
        <v>0.11299965304549436</v>
      </c>
      <c r="S118">
        <f t="shared" ref="S118:T118" si="383">S117+$K$2/(1+($L118)^S$4)</f>
        <v>0.11299996639599383</v>
      </c>
      <c r="T118">
        <f t="shared" si="383"/>
        <v>0.11299999667755234</v>
      </c>
      <c r="U118">
        <f t="shared" ref="U118:V118" si="384">U117+$K$2/(1+($L118)^U$4)</f>
        <v>0.11299999966629597</v>
      </c>
      <c r="V118">
        <f t="shared" si="384"/>
        <v>0.11299999996606425</v>
      </c>
      <c r="X118">
        <f t="shared" si="228"/>
        <v>4.7912505367337283E-4</v>
      </c>
      <c r="Y118">
        <f t="shared" si="228"/>
        <v>4.0743453405575576E-5</v>
      </c>
      <c r="Z118">
        <f t="shared" ref="Z118" si="385">Z117+$K$2*LN(1+($L118)^Z$4)</f>
        <v>3.684463039601697E-6</v>
      </c>
    </row>
    <row r="119" spans="12:26">
      <c r="L119">
        <f t="shared" si="223"/>
        <v>0.11350000000000009</v>
      </c>
      <c r="M119">
        <f t="shared" si="224"/>
        <v>5.7000000000000044E-2</v>
      </c>
      <c r="N119">
        <f t="shared" si="224"/>
        <v>0.10795713341361024</v>
      </c>
      <c r="O119">
        <f t="shared" si="224"/>
        <v>0.11350997669780576</v>
      </c>
      <c r="P119">
        <f t="shared" si="224"/>
        <v>0.11395781332536438</v>
      </c>
      <c r="Q119">
        <f t="shared" si="286"/>
        <v>0.11399614977895781</v>
      </c>
      <c r="R119">
        <f t="shared" si="286"/>
        <v>0.1139996342102557</v>
      </c>
      <c r="S119">
        <f t="shared" ref="S119:T119" si="386">S118+$K$2/(1+($L119)^S$4)</f>
        <v>0.11399996425815855</v>
      </c>
      <c r="T119">
        <f t="shared" si="386"/>
        <v>0.11399999643490757</v>
      </c>
      <c r="U119">
        <f t="shared" ref="U119:V119" si="387">U118+$K$2/(1+($L119)^U$4)</f>
        <v>0.11399999963875578</v>
      </c>
      <c r="V119">
        <f t="shared" si="387"/>
        <v>0.11399999996293843</v>
      </c>
      <c r="X119">
        <f t="shared" si="228"/>
        <v>4.9192503328928229E-4</v>
      </c>
      <c r="Y119">
        <f t="shared" si="228"/>
        <v>4.2204520901443952E-5</v>
      </c>
      <c r="Z119">
        <f t="shared" ref="Z119" si="388">Z118+$K$2*LN(1+($L119)^Z$4)</f>
        <v>3.850401636093786E-6</v>
      </c>
    </row>
    <row r="120" spans="12:26">
      <c r="L120">
        <f t="shared" si="223"/>
        <v>0.11450000000000009</v>
      </c>
      <c r="M120">
        <f t="shared" si="224"/>
        <v>5.7500000000000044E-2</v>
      </c>
      <c r="N120">
        <f t="shared" si="224"/>
        <v>0.10885439676040252</v>
      </c>
      <c r="O120">
        <f t="shared" si="224"/>
        <v>0.11449703610224866</v>
      </c>
      <c r="P120">
        <f t="shared" si="224"/>
        <v>0.114956314451734</v>
      </c>
      <c r="Q120">
        <f t="shared" si="286"/>
        <v>0.11499597792983994</v>
      </c>
      <c r="R120">
        <f t="shared" si="286"/>
        <v>0.114999614530537</v>
      </c>
      <c r="S120">
        <f t="shared" ref="S120:T120" si="389">S119+$K$2/(1+($L120)^S$4)</f>
        <v>0.11499996200479148</v>
      </c>
      <c r="T120">
        <f t="shared" si="389"/>
        <v>0.11499999617689653</v>
      </c>
      <c r="U120">
        <f t="shared" ref="U120:V120" si="390">U119+$K$2/(1+($L120)^U$4)</f>
        <v>0.1149999996092135</v>
      </c>
      <c r="V120">
        <f t="shared" si="390"/>
        <v>0.11499999995955584</v>
      </c>
      <c r="X120">
        <f t="shared" si="228"/>
        <v>5.0495008777685327E-4</v>
      </c>
      <c r="Y120">
        <f t="shared" si="228"/>
        <v>4.3704518966637324E-5</v>
      </c>
      <c r="Z120">
        <f t="shared" ref="Z120" si="391">Z119+$K$2*LN(1+($L120)^Z$4)</f>
        <v>4.022265521712504E-6</v>
      </c>
    </row>
    <row r="121" spans="12:26">
      <c r="L121">
        <f t="shared" si="223"/>
        <v>0.11550000000000009</v>
      </c>
      <c r="M121">
        <f t="shared" si="224"/>
        <v>5.8000000000000045E-2</v>
      </c>
      <c r="N121">
        <f t="shared" si="224"/>
        <v>0.10975085574740387</v>
      </c>
      <c r="O121">
        <f t="shared" si="224"/>
        <v>0.11548387147171119</v>
      </c>
      <c r="P121">
        <f t="shared" si="224"/>
        <v>0.11595477602326786</v>
      </c>
      <c r="Q121">
        <f t="shared" si="286"/>
        <v>0.11599579999923482</v>
      </c>
      <c r="R121">
        <f t="shared" si="286"/>
        <v>0.11599959397631729</v>
      </c>
      <c r="S121">
        <f t="shared" ref="S121:T121" si="392">S120+$K$2/(1+($L121)^S$4)</f>
        <v>0.11599995963073595</v>
      </c>
      <c r="T121">
        <f t="shared" si="392"/>
        <v>0.11599999590269254</v>
      </c>
      <c r="U121">
        <f t="shared" ref="U121:V121" si="393">U120+$K$2/(1+($L121)^U$4)</f>
        <v>0.11599999957754294</v>
      </c>
      <c r="V121">
        <f t="shared" si="393"/>
        <v>0.1159999999558979</v>
      </c>
      <c r="X121">
        <f t="shared" si="228"/>
        <v>5.1820214016147395E-4</v>
      </c>
      <c r="Y121">
        <f t="shared" si="228"/>
        <v>4.5244132028960372E-5</v>
      </c>
      <c r="Z121">
        <f t="shared" ref="Z121" si="394">Z120+$K$2*LN(1+($L121)^Z$4)</f>
        <v>4.2002119583685851E-6</v>
      </c>
    </row>
    <row r="122" spans="12:26">
      <c r="L122">
        <f t="shared" si="223"/>
        <v>0.11650000000000009</v>
      </c>
      <c r="M122">
        <f t="shared" si="224"/>
        <v>5.8500000000000045E-2</v>
      </c>
      <c r="N122">
        <f t="shared" si="224"/>
        <v>0.11064651181547373</v>
      </c>
      <c r="O122">
        <f t="shared" si="224"/>
        <v>0.11647048096106924</v>
      </c>
      <c r="P122">
        <f t="shared" si="224"/>
        <v>0.11695319735228552</v>
      </c>
      <c r="Q122">
        <f t="shared" si="286"/>
        <v>0.11699561582719034</v>
      </c>
      <c r="R122">
        <f t="shared" si="286"/>
        <v>0.11699957251678229</v>
      </c>
      <c r="S122">
        <f t="shared" ref="S122:T122" si="395">S121+$K$2/(1+($L122)^S$4)</f>
        <v>0.11699995713065273</v>
      </c>
      <c r="T122">
        <f t="shared" si="395"/>
        <v>0.11699999561143221</v>
      </c>
      <c r="U122">
        <f t="shared" ref="U122:V122" si="396">U121+$K$2/(1+($L122)^U$4)</f>
        <v>0.11699999954361109</v>
      </c>
      <c r="V122">
        <f t="shared" si="396"/>
        <v>0.11699999995194484</v>
      </c>
      <c r="X122">
        <f t="shared" si="228"/>
        <v>5.3168311214771833E-4</v>
      </c>
      <c r="Y122">
        <f t="shared" si="228"/>
        <v>4.6824050425347469E-5</v>
      </c>
      <c r="Z122">
        <f t="shared" ref="Z122" si="397">Z121+$K$2*LN(1+($L122)^Z$4)</f>
        <v>4.3844009645945998E-6</v>
      </c>
    </row>
    <row r="123" spans="12:26">
      <c r="L123">
        <f t="shared" si="223"/>
        <v>0.11750000000000009</v>
      </c>
      <c r="M123">
        <f t="shared" si="224"/>
        <v>5.9000000000000045E-2</v>
      </c>
      <c r="N123">
        <f t="shared" si="224"/>
        <v>0.11154136640160349</v>
      </c>
      <c r="O123">
        <f t="shared" si="224"/>
        <v>0.11745686272780229</v>
      </c>
      <c r="P123">
        <f t="shared" si="224"/>
        <v>0.11795157774529265</v>
      </c>
      <c r="Q123">
        <f t="shared" si="286"/>
        <v>0.11799542525097749</v>
      </c>
      <c r="R123">
        <f t="shared" si="286"/>
        <v>0.11799955012031056</v>
      </c>
      <c r="S123">
        <f t="shared" ref="S123:T123" si="398">S122+$K$2/(1+($L123)^S$4)</f>
        <v>0.11799995449901528</v>
      </c>
      <c r="T123">
        <f t="shared" si="398"/>
        <v>0.11799999530221408</v>
      </c>
      <c r="U123">
        <f t="shared" ref="U123:V123" si="399">U122+$K$2/(1+($L123)^U$4)</f>
        <v>0.11799999950727795</v>
      </c>
      <c r="V123">
        <f t="shared" si="399"/>
        <v>0.1179999999476757</v>
      </c>
      <c r="X123">
        <f t="shared" si="228"/>
        <v>5.453949241088754E-4</v>
      </c>
      <c r="Y123">
        <f t="shared" si="228"/>
        <v>4.8444970399482679E-5</v>
      </c>
      <c r="Z123">
        <f t="shared" ref="Z123" si="400">Z122+$K$2*LN(1+($L123)^Z$4)</f>
        <v>4.574995339395259E-6</v>
      </c>
    </row>
    <row r="124" spans="12:26">
      <c r="L124">
        <f t="shared" si="223"/>
        <v>0.11850000000000009</v>
      </c>
      <c r="M124">
        <f t="shared" si="224"/>
        <v>5.9500000000000046E-2</v>
      </c>
      <c r="N124">
        <f t="shared" si="224"/>
        <v>0.11243542093893026</v>
      </c>
      <c r="O124">
        <f t="shared" si="224"/>
        <v>0.11844301493201272</v>
      </c>
      <c r="P124">
        <f t="shared" si="224"/>
        <v>0.11894991650298585</v>
      </c>
      <c r="Q124">
        <f t="shared" si="286"/>
        <v>0.1189952281050666</v>
      </c>
      <c r="R124">
        <f t="shared" si="286"/>
        <v>0.1189995267544595</v>
      </c>
      <c r="S124">
        <f t="shared" ref="S124:T124" si="401">S123+$K$2/(1+($L124)^S$4)</f>
        <v>0.1189999517301049</v>
      </c>
      <c r="T124">
        <f t="shared" si="401"/>
        <v>0.1189999949740974</v>
      </c>
      <c r="U124">
        <f t="shared" ref="U124:V124" si="402">U123+$K$2/(1+($L124)^U$4)</f>
        <v>0.11899999946839611</v>
      </c>
      <c r="V124">
        <f t="shared" si="402"/>
        <v>0.1189999999430682</v>
      </c>
      <c r="X124">
        <f t="shared" si="228"/>
        <v>5.5933949507650199E-4</v>
      </c>
      <c r="Y124">
        <f t="shared" si="228"/>
        <v>5.0107594099377129E-5</v>
      </c>
      <c r="Z124">
        <f t="shared" ref="Z124" si="403">Z123+$K$2*LN(1+($L124)^Z$4)</f>
        <v>4.7721606860933741E-6</v>
      </c>
    </row>
    <row r="125" spans="12:26">
      <c r="L125">
        <f t="shared" si="223"/>
        <v>0.11950000000000009</v>
      </c>
      <c r="M125">
        <f t="shared" si="224"/>
        <v>6.0000000000000046E-2</v>
      </c>
      <c r="N125">
        <f t="shared" si="224"/>
        <v>0.11332867685675072</v>
      </c>
      <c r="O125">
        <f t="shared" si="224"/>
        <v>0.11942893573644522</v>
      </c>
      <c r="P125">
        <f t="shared" si="224"/>
        <v>0.11994821292025752</v>
      </c>
      <c r="Q125">
        <f t="shared" si="286"/>
        <v>0.11999502422110368</v>
      </c>
      <c r="R125">
        <f t="shared" si="286"/>
        <v>0.11999950238595131</v>
      </c>
      <c r="S125">
        <f t="shared" ref="S125:T125" si="404">S124+$K$2/(1+($L125)^S$4)</f>
        <v>0.11999994881800569</v>
      </c>
      <c r="T125">
        <f t="shared" si="404"/>
        <v>0.11999999462610066</v>
      </c>
      <c r="U125">
        <f t="shared" ref="U125:V125" si="405">U124+$K$2/(1+($L125)^U$4)</f>
        <v>0.11999999942681049</v>
      </c>
      <c r="V125">
        <f t="shared" si="405"/>
        <v>0.11999999993809872</v>
      </c>
      <c r="X125">
        <f t="shared" si="228"/>
        <v>5.7351874273000323E-4</v>
      </c>
      <c r="Y125">
        <f t="shared" si="228"/>
        <v>5.1812629574907389E-5</v>
      </c>
      <c r="Z125">
        <f t="shared" ref="Z125" si="406">Z124+$K$2*LN(1+($L125)^Z$4)</f>
        <v>4.9760654361693313E-6</v>
      </c>
    </row>
    <row r="126" spans="12:26">
      <c r="L126">
        <f t="shared" si="223"/>
        <v>0.12050000000000009</v>
      </c>
      <c r="M126">
        <f t="shared" si="224"/>
        <v>6.0500000000000047E-2</v>
      </c>
      <c r="N126">
        <f t="shared" si="224"/>
        <v>0.11422113558053475</v>
      </c>
      <c r="O126">
        <f t="shared" si="224"/>
        <v>0.12041462330650606</v>
      </c>
      <c r="P126">
        <f t="shared" si="224"/>
        <v>0.12094646628620088</v>
      </c>
      <c r="Q126">
        <f t="shared" si="286"/>
        <v>0.12099481342788677</v>
      </c>
      <c r="R126">
        <f t="shared" si="286"/>
        <v>0.12099947698065872</v>
      </c>
      <c r="S126">
        <f t="shared" ref="S126:T126" si="407">S125+$K$2/(1+($L126)^S$4)</f>
        <v>0.12099994575659953</v>
      </c>
      <c r="T126">
        <f t="shared" si="407"/>
        <v>0.12099999425720022</v>
      </c>
      <c r="U126">
        <f t="shared" ref="U126:V126" si="408">U125+$K$2/(1+($L126)^U$4)</f>
        <v>0.12099999938235798</v>
      </c>
      <c r="V126">
        <f t="shared" si="408"/>
        <v>0.12099999993274219</v>
      </c>
      <c r="X126">
        <f t="shared" si="228"/>
        <v>5.8793458338623637E-4</v>
      </c>
      <c r="Y126">
        <f t="shared" si="228"/>
        <v>5.3560790775310381E-5</v>
      </c>
      <c r="Z126">
        <f t="shared" ref="Z126" si="409">Z125+$K$2*LN(1+($L126)^Z$4)</f>
        <v>5.1868808730959441E-6</v>
      </c>
    </row>
    <row r="127" spans="12:26">
      <c r="L127">
        <f t="shared" si="223"/>
        <v>0.12150000000000009</v>
      </c>
      <c r="M127">
        <f t="shared" si="224"/>
        <v>6.1000000000000047E-2</v>
      </c>
      <c r="N127">
        <f t="shared" si="224"/>
        <v>0.11511279853193912</v>
      </c>
      <c r="O127">
        <f t="shared" si="224"/>
        <v>0.12140007581028218</v>
      </c>
      <c r="P127">
        <f t="shared" si="224"/>
        <v>0.12194467588411501</v>
      </c>
      <c r="Q127">
        <f t="shared" si="286"/>
        <v>0.12199459555134225</v>
      </c>
      <c r="R127">
        <f t="shared" si="286"/>
        <v>0.12199945050359072</v>
      </c>
      <c r="S127">
        <f t="shared" ref="S127:T127" si="410">S126+$K$2/(1+($L127)^S$4)</f>
        <v>0.12199994253956094</v>
      </c>
      <c r="T127">
        <f t="shared" si="410"/>
        <v>0.12199999386632893</v>
      </c>
      <c r="U127">
        <f t="shared" ref="U127:V127" si="411">U126+$K$2/(1+($L127)^U$4)</f>
        <v>0.12199999933486709</v>
      </c>
      <c r="V127">
        <f t="shared" si="411"/>
        <v>0.12199999992697204</v>
      </c>
      <c r="X127">
        <f t="shared" si="228"/>
        <v>6.0258893198914237E-4</v>
      </c>
      <c r="Y127">
        <f t="shared" si="228"/>
        <v>5.5352797546637972E-5</v>
      </c>
      <c r="Z127">
        <f t="shared" ref="Z127" si="412">Z126+$K$2*LN(1+($L127)^Z$4)</f>
        <v>5.4047811561674306E-6</v>
      </c>
    </row>
    <row r="128" spans="12:26">
      <c r="L128">
        <f t="shared" si="223"/>
        <v>0.12250000000000009</v>
      </c>
      <c r="M128">
        <f t="shared" si="224"/>
        <v>6.1500000000000048E-2</v>
      </c>
      <c r="N128">
        <f t="shared" si="224"/>
        <v>0.11600366712882108</v>
      </c>
      <c r="O128">
        <f t="shared" si="224"/>
        <v>0.12238529141856046</v>
      </c>
      <c r="P128">
        <f t="shared" si="224"/>
        <v>0.12294284099151001</v>
      </c>
      <c r="Q128">
        <f t="shared" si="286"/>
        <v>0.12299437041450119</v>
      </c>
      <c r="R128">
        <f t="shared" si="286"/>
        <v>0.12299942291887812</v>
      </c>
      <c r="S128">
        <f t="shared" ref="S128:T128" si="413">S127+$K$2/(1+($L128)^S$4)</f>
        <v>0.12299993916035185</v>
      </c>
      <c r="T128">
        <f t="shared" si="413"/>
        <v>0.12299999345237458</v>
      </c>
      <c r="U128">
        <f t="shared" ref="U128:V128" si="414">U127+$K$2/(1+($L128)^U$4)</f>
        <v>0.12299999928415767</v>
      </c>
      <c r="V128">
        <f t="shared" si="414"/>
        <v>0.12299999992076013</v>
      </c>
      <c r="X128">
        <f t="shared" si="228"/>
        <v>6.1748370209940297E-4</v>
      </c>
      <c r="Y128">
        <f t="shared" si="228"/>
        <v>5.7189375629168325E-5</v>
      </c>
      <c r="Z128">
        <f t="shared" ref="Z128" si="415">Z127+$K$2*LN(1+($L128)^Z$4)</f>
        <v>5.6299433443217122E-6</v>
      </c>
    </row>
    <row r="129" spans="12:26">
      <c r="L129">
        <f t="shared" si="223"/>
        <v>0.1235000000000001</v>
      </c>
      <c r="M129">
        <f t="shared" si="224"/>
        <v>6.2000000000000048E-2</v>
      </c>
      <c r="N129">
        <f t="shared" si="224"/>
        <v>0.11689374278525189</v>
      </c>
      <c r="O129">
        <f t="shared" si="224"/>
        <v>0.1233702683048466</v>
      </c>
      <c r="P129">
        <f t="shared" si="224"/>
        <v>0.12394096088011225</v>
      </c>
      <c r="Q129">
        <f t="shared" si="286"/>
        <v>0.12399413783747579</v>
      </c>
      <c r="R129">
        <f t="shared" si="286"/>
        <v>0.12399939418975894</v>
      </c>
      <c r="S129">
        <f t="shared" ref="S129:T129" si="416">S128+$K$2/(1+($L129)^S$4)</f>
        <v>0.12399993561221628</v>
      </c>
      <c r="T129">
        <f t="shared" si="416"/>
        <v>0.12399999301417848</v>
      </c>
      <c r="U129">
        <f t="shared" ref="U129:V129" si="417">U128+$K$2/(1+($L129)^U$4)</f>
        <v>0.12399999923004043</v>
      </c>
      <c r="V129">
        <f t="shared" si="417"/>
        <v>0.12399999991407665</v>
      </c>
      <c r="X129">
        <f t="shared" si="228"/>
        <v>6.3262080588412308E-4</v>
      </c>
      <c r="Y129">
        <f t="shared" si="228"/>
        <v>5.9071256654775385E-5</v>
      </c>
      <c r="Z129">
        <f t="shared" ref="Z129" si="418">Z128+$K$2*LN(1+($L129)^Z$4)</f>
        <v>5.8625474199585393E-6</v>
      </c>
    </row>
    <row r="130" spans="12:26">
      <c r="L130">
        <f t="shared" si="223"/>
        <v>0.1245000000000001</v>
      </c>
      <c r="M130">
        <f t="shared" si="224"/>
        <v>6.2500000000000042E-2</v>
      </c>
      <c r="N130">
        <f t="shared" si="224"/>
        <v>0.11778302691153023</v>
      </c>
      <c r="O130">
        <f t="shared" si="224"/>
        <v>0.12435500464538418</v>
      </c>
      <c r="P130">
        <f t="shared" si="224"/>
        <v>0.12493903481586967</v>
      </c>
      <c r="Q130">
        <f t="shared" si="286"/>
        <v>0.12499389763743565</v>
      </c>
      <c r="R130">
        <f t="shared" si="286"/>
        <v>0.12499936427856377</v>
      </c>
      <c r="S130">
        <f t="shared" ref="S130:T130" si="419">S129+$K$2/(1+($L130)^S$4)</f>
        <v>0.12499993188817496</v>
      </c>
      <c r="T130">
        <f t="shared" si="419"/>
        <v>0.12499999255053383</v>
      </c>
      <c r="U130">
        <f t="shared" ref="U130:V130" si="420">U129+$K$2/(1+($L130)^U$4)</f>
        <v>0.12499999917231665</v>
      </c>
      <c r="V130">
        <f t="shared" si="420"/>
        <v>0.12499999990689004</v>
      </c>
      <c r="X130">
        <f t="shared" si="228"/>
        <v>6.4800215410654096E-4</v>
      </c>
      <c r="Y130">
        <f t="shared" si="228"/>
        <v>6.0999178144255603E-5</v>
      </c>
      <c r="Z130">
        <f t="shared" ref="Z130" si="421">Z129+$K$2*LN(1+($L130)^Z$4)</f>
        <v>6.1027763127497587E-6</v>
      </c>
    </row>
    <row r="131" spans="12:26">
      <c r="L131">
        <f t="shared" si="223"/>
        <v>0.12550000000000008</v>
      </c>
      <c r="M131">
        <f t="shared" si="224"/>
        <v>6.3000000000000042E-2</v>
      </c>
      <c r="N131">
        <f t="shared" si="224"/>
        <v>0.11867152091419571</v>
      </c>
      <c r="O131">
        <f t="shared" si="224"/>
        <v>0.12533949861917351</v>
      </c>
      <c r="P131">
        <f t="shared" si="224"/>
        <v>0.12593706205895719</v>
      </c>
      <c r="Q131">
        <f t="shared" si="286"/>
        <v>0.12599364962858423</v>
      </c>
      <c r="R131">
        <f t="shared" si="286"/>
        <v>0.12599933314670092</v>
      </c>
      <c r="S131">
        <f t="shared" ref="S131:T131" si="422">S130+$K$2/(1+($L131)^S$4)</f>
        <v>0.1259999279810198</v>
      </c>
      <c r="T131">
        <f t="shared" si="422"/>
        <v>0.1259999920601842</v>
      </c>
      <c r="U131">
        <f t="shared" ref="U131:V131" si="423">U130+$K$2/(1+($L131)^U$4)</f>
        <v>0.12599999911077775</v>
      </c>
      <c r="V131">
        <f t="shared" si="423"/>
        <v>0.12599999989916691</v>
      </c>
      <c r="X131">
        <f t="shared" si="228"/>
        <v>6.6362965611576371E-4</v>
      </c>
      <c r="Y131">
        <f t="shared" si="228"/>
        <v>6.2973883504610599E-5</v>
      </c>
      <c r="Z131">
        <f t="shared" ref="Z131" si="424">Z130+$K$2*LN(1+($L131)^Z$4)</f>
        <v>6.3508159234444506E-6</v>
      </c>
    </row>
    <row r="132" spans="12:26">
      <c r="L132">
        <f t="shared" si="223"/>
        <v>0.12650000000000008</v>
      </c>
      <c r="M132">
        <f t="shared" si="224"/>
        <v>6.3500000000000043E-2</v>
      </c>
      <c r="N132">
        <f t="shared" si="224"/>
        <v>0.11955922619604213</v>
      </c>
      <c r="O132">
        <f t="shared" si="224"/>
        <v>0.1263237484079904</v>
      </c>
      <c r="P132">
        <f t="shared" si="224"/>
        <v>0.12693504186378221</v>
      </c>
      <c r="Q132">
        <f t="shared" si="286"/>
        <v>0.12699339362213524</v>
      </c>
      <c r="R132">
        <f t="shared" si="286"/>
        <v>0.12699930075464155</v>
      </c>
      <c r="S132">
        <f t="shared" ref="S132:T132" si="425">S131+$K$2/(1+($L132)^S$4)</f>
        <v>0.12699992388330836</v>
      </c>
      <c r="T132">
        <f t="shared" si="425"/>
        <v>0.12699999154182184</v>
      </c>
      <c r="U132">
        <f t="shared" ref="U132:V132" si="426">U131+$K$2/(1+($L132)^U$4)</f>
        <v>0.12699999904520487</v>
      </c>
      <c r="V132">
        <f t="shared" si="426"/>
        <v>0.12699999989087193</v>
      </c>
      <c r="X132">
        <f t="shared" si="228"/>
        <v>6.7950521983653098E-4</v>
      </c>
      <c r="Y132">
        <f t="shared" si="228"/>
        <v>6.4996122026287498E-5</v>
      </c>
      <c r="Z132">
        <f t="shared" ref="Z132" si="427">Z131+$K$2*LN(1+($L132)^Z$4)</f>
        <v>6.606855147667004E-6</v>
      </c>
    </row>
    <row r="133" spans="12:26">
      <c r="L133">
        <f t="shared" si="223"/>
        <v>0.12750000000000009</v>
      </c>
      <c r="M133">
        <f t="shared" si="224"/>
        <v>6.4000000000000043E-2</v>
      </c>
      <c r="N133">
        <f t="shared" si="224"/>
        <v>0.12044614415613082</v>
      </c>
      <c r="O133">
        <f t="shared" si="224"/>
        <v>0.127307752196405</v>
      </c>
      <c r="P133">
        <f t="shared" si="224"/>
        <v>0.12793297347899019</v>
      </c>
      <c r="Q133">
        <f t="shared" si="286"/>
        <v>0.12799312942628907</v>
      </c>
      <c r="R133">
        <f t="shared" si="286"/>
        <v>0.12799926706190462</v>
      </c>
      <c r="S133">
        <f t="shared" ref="S133:T133" si="428">S132+$K$2/(1+($L133)^S$4)</f>
        <v>0.12799991958735812</v>
      </c>
      <c r="T133">
        <f t="shared" si="428"/>
        <v>0.12799999099408613</v>
      </c>
      <c r="U133">
        <f t="shared" ref="U133:V133" si="429">U132+$K$2/(1+($L133)^U$4)</f>
        <v>0.12799999897536854</v>
      </c>
      <c r="V133">
        <f t="shared" si="429"/>
        <v>0.12799999988196781</v>
      </c>
      <c r="X133">
        <f t="shared" si="228"/>
        <v>6.9563075175900339E-4</v>
      </c>
      <c r="Y133">
        <f t="shared" si="228"/>
        <v>6.7066648880375021E-5</v>
      </c>
      <c r="Z133">
        <f t="shared" ref="Z133" si="430">Z132+$K$2*LN(1+($L133)^Z$4)</f>
        <v>6.8710858997095349E-6</v>
      </c>
    </row>
    <row r="134" spans="12:26">
      <c r="L134">
        <f t="shared" si="223"/>
        <v>0.12850000000000009</v>
      </c>
      <c r="M134">
        <f t="shared" si="224"/>
        <v>6.4500000000000043E-2</v>
      </c>
      <c r="N134">
        <f t="shared" si="224"/>
        <v>0.12133227618980384</v>
      </c>
      <c r="O134">
        <f t="shared" si="224"/>
        <v>0.12829150817180027</v>
      </c>
      <c r="P134">
        <f t="shared" ref="P134:Q149" si="431">P133+$K$2/(1+($L134)^P$4)</f>
        <v>0.1289308561474703</v>
      </c>
      <c r="Q134">
        <f t="shared" si="431"/>
        <v>0.12899285684620918</v>
      </c>
      <c r="R134">
        <f t="shared" ref="R134:S134" si="432">R133+$K$2/(1+($L134)^R$4)</f>
        <v>0.12899923202704169</v>
      </c>
      <c r="S134">
        <f t="shared" si="432"/>
        <v>0.12899991508524078</v>
      </c>
      <c r="T134">
        <f t="shared" ref="T134:U134" si="433">T133+$K$2/(1+($L134)^T$4)</f>
        <v>0.12899999041556179</v>
      </c>
      <c r="U134">
        <f t="shared" si="433"/>
        <v>0.12899999890102812</v>
      </c>
      <c r="V134">
        <f t="shared" ref="V134" si="434">V133+$K$2/(1+($L134)^V$4)</f>
        <v>0.12899999987241506</v>
      </c>
      <c r="X134">
        <f t="shared" si="228"/>
        <v>7.1200815692858035E-4</v>
      </c>
      <c r="Y134">
        <f t="shared" si="228"/>
        <v>6.9186225115755706E-5</v>
      </c>
      <c r="Z134">
        <f t="shared" ref="Z134" si="435">Z133+$K$2*LN(1+($L134)^Z$4)</f>
        <v>7.1437031363160418E-6</v>
      </c>
    </row>
    <row r="135" spans="12:26">
      <c r="L135">
        <f t="shared" ref="L135:L198" si="436">L134+K$2</f>
        <v>0.12950000000000009</v>
      </c>
      <c r="M135">
        <f t="shared" ref="M135:P198" si="437">M134+$K$2/(1+($L135)^M$4)</f>
        <v>6.5000000000000044E-2</v>
      </c>
      <c r="N135">
        <f t="shared" si="437"/>
        <v>0.12221762368869715</v>
      </c>
      <c r="O135">
        <f t="shared" si="437"/>
        <v>0.12927501452439075</v>
      </c>
      <c r="P135">
        <f t="shared" si="437"/>
        <v>0.12992868910636113</v>
      </c>
      <c r="Q135">
        <f t="shared" si="431"/>
        <v>0.12999257568399852</v>
      </c>
      <c r="R135">
        <f t="shared" ref="R135:S135" si="438">R134+$K$2/(1+($L135)^R$4)</f>
        <v>0.12999919560762169</v>
      </c>
      <c r="S135">
        <f t="shared" si="438"/>
        <v>0.12999991036877637</v>
      </c>
      <c r="T135">
        <f t="shared" ref="T135:U135" si="439">T134+$K$2/(1+($L135)^T$4)</f>
        <v>0.12999998980477714</v>
      </c>
      <c r="U135">
        <f t="shared" si="439"/>
        <v>0.12999999882193147</v>
      </c>
      <c r="V135">
        <f t="shared" ref="V135" si="440">V134+$K$2/(1+($L135)^V$4)</f>
        <v>0.12999999986217203</v>
      </c>
      <c r="X135">
        <f t="shared" ref="X135:Y198" si="441">X134+$K$2*LN(1+($L135)^X$4)</f>
        <v>7.286393389357434E-4</v>
      </c>
      <c r="Y135">
        <f t="shared" si="441"/>
        <v>7.1355617656212834E-5</v>
      </c>
      <c r="Z135">
        <f t="shared" ref="Z135" si="442">Z134+$K$2*LN(1+($L135)^Z$4)</f>
        <v>7.4249048804619207E-6</v>
      </c>
    </row>
    <row r="136" spans="12:26">
      <c r="L136">
        <f t="shared" si="436"/>
        <v>0.13050000000000009</v>
      </c>
      <c r="M136">
        <f t="shared" si="437"/>
        <v>6.5500000000000044E-2</v>
      </c>
      <c r="N136">
        <f t="shared" si="437"/>
        <v>0.12310218804075376</v>
      </c>
      <c r="O136">
        <f t="shared" si="437"/>
        <v>0.13025826944724087</v>
      </c>
      <c r="P136">
        <f t="shared" si="437"/>
        <v>0.13092647158705664</v>
      </c>
      <c r="Q136">
        <f t="shared" si="431"/>
        <v>0.13099228573867613</v>
      </c>
      <c r="R136">
        <f t="shared" ref="R136:S136" si="443">R135+$K$2/(1+($L136)^R$4)</f>
        <v>0.13099915776021551</v>
      </c>
      <c r="S136">
        <f t="shared" si="443"/>
        <v>0.13099990542952733</v>
      </c>
      <c r="T136">
        <f t="shared" ref="T136:U136" si="444">T135+$K$2/(1+($L136)^T$4)</f>
        <v>0.13099998916020236</v>
      </c>
      <c r="U136">
        <f t="shared" si="444"/>
        <v>0.13099999873781443</v>
      </c>
      <c r="V136">
        <f t="shared" ref="V136" si="445">V135+$K$2/(1+($L136)^V$4)</f>
        <v>0.13099999985119476</v>
      </c>
      <c r="X136">
        <f t="shared" si="441"/>
        <v>7.4552619990592801E-4</v>
      </c>
      <c r="Y136">
        <f t="shared" si="441"/>
        <v>7.3575599297493697E-5</v>
      </c>
      <c r="Z136">
        <f t="shared" ref="Z136" si="446">Z135+$K$2*LN(1+($L136)^Z$4)</f>
        <v>7.7148922451240007E-6</v>
      </c>
    </row>
    <row r="137" spans="12:26">
      <c r="L137">
        <f t="shared" si="436"/>
        <v>0.13150000000000009</v>
      </c>
      <c r="M137">
        <f t="shared" si="437"/>
        <v>6.6000000000000045E-2</v>
      </c>
      <c r="N137">
        <f t="shared" si="437"/>
        <v>0.12398597063023675</v>
      </c>
      <c r="O137">
        <f t="shared" si="437"/>
        <v>0.1312412711362835</v>
      </c>
      <c r="P137">
        <f t="shared" si="437"/>
        <v>0.131924202815212</v>
      </c>
      <c r="Q137">
        <f t="shared" si="431"/>
        <v>0.13199198680615346</v>
      </c>
      <c r="R137">
        <f t="shared" ref="R137:S137" si="447">R136+$K$2/(1+($L137)^R$4)</f>
        <v>0.13199911844038045</v>
      </c>
      <c r="S137">
        <f t="shared" si="447"/>
        <v>0.13199990025879244</v>
      </c>
      <c r="T137">
        <f t="shared" ref="T137:U137" si="448">T136+$K$2/(1+($L137)^T$4)</f>
        <v>0.13199998848024766</v>
      </c>
      <c r="U137">
        <f t="shared" si="448"/>
        <v>0.13199999864840034</v>
      </c>
      <c r="V137">
        <f t="shared" ref="V137" si="449">V136+$K$2/(1+($L137)^V$4)</f>
        <v>0.1319999998394368</v>
      </c>
      <c r="X137">
        <f t="shared" si="441"/>
        <v>7.6267064048942247E-4</v>
      </c>
      <c r="Y137">
        <f t="shared" si="441"/>
        <v>7.5846948704327613E-5</v>
      </c>
      <c r="Z137">
        <f t="shared" ref="Z137" si="450">Z136+$K$2*LN(1+($L137)^Z$4)</f>
        <v>8.0138694570453935E-6</v>
      </c>
    </row>
    <row r="138" spans="12:26">
      <c r="L138">
        <f t="shared" si="436"/>
        <v>0.13250000000000009</v>
      </c>
      <c r="M138">
        <f t="shared" si="437"/>
        <v>6.6500000000000045E-2</v>
      </c>
      <c r="N138">
        <f t="shared" si="437"/>
        <v>0.12486897283774227</v>
      </c>
      <c r="O138">
        <f t="shared" si="437"/>
        <v>0.13222401779033827</v>
      </c>
      <c r="P138">
        <f t="shared" si="437"/>
        <v>0.13292188201074959</v>
      </c>
      <c r="Q138">
        <f t="shared" si="431"/>
        <v>0.13299167867921086</v>
      </c>
      <c r="R138">
        <f t="shared" ref="R138:S138" si="451">R137+$K$2/(1+($L138)^R$4)</f>
        <v>0.13299907760264462</v>
      </c>
      <c r="S138">
        <f t="shared" si="451"/>
        <v>0.13299989484760075</v>
      </c>
      <c r="T138">
        <f t="shared" ref="T138:U138" si="452">T137+$K$2/(1+($L138)^T$4)</f>
        <v>0.13299998776326138</v>
      </c>
      <c r="U138">
        <f t="shared" si="452"/>
        <v>0.13299999855339961</v>
      </c>
      <c r="V138">
        <f t="shared" ref="V138" si="453">V137+$K$2/(1+($L138)^V$4)</f>
        <v>0.13299999982684921</v>
      </c>
      <c r="X138">
        <f t="shared" si="441"/>
        <v>7.8007455985129386E-4</v>
      </c>
      <c r="Y138">
        <f t="shared" si="441"/>
        <v>7.8170450407397867E-5</v>
      </c>
      <c r="Z138">
        <f t="shared" ref="Z138" si="454">Z137+$K$2*LN(1+($L138)^Z$4)</f>
        <v>8.3220438804918551E-6</v>
      </c>
    </row>
    <row r="139" spans="12:26">
      <c r="L139">
        <f t="shared" si="436"/>
        <v>0.13350000000000009</v>
      </c>
      <c r="M139">
        <f t="shared" si="437"/>
        <v>6.7000000000000046E-2</v>
      </c>
      <c r="N139">
        <f t="shared" si="437"/>
        <v>0.12575119604021251</v>
      </c>
      <c r="O139">
        <f t="shared" si="437"/>
        <v>0.13320650761112968</v>
      </c>
      <c r="P139">
        <f t="shared" si="437"/>
        <v>0.1339195083878652</v>
      </c>
      <c r="Q139">
        <f t="shared" si="431"/>
        <v>0.13399136114747423</v>
      </c>
      <c r="R139">
        <f t="shared" ref="R139:S139" si="455">R138+$K$2/(1+($L139)^R$4)</f>
        <v>0.1339990352004912</v>
      </c>
      <c r="S139">
        <f t="shared" si="455"/>
        <v>0.13399988918670527</v>
      </c>
      <c r="T139">
        <f t="shared" ref="T139:U139" si="456">T138+$K$2/(1+($L139)^T$4)</f>
        <v>0.13399998700752813</v>
      </c>
      <c r="U139">
        <f t="shared" si="456"/>
        <v>0.13399999845250915</v>
      </c>
      <c r="V139">
        <f t="shared" ref="V139" si="457">V138+$K$2/(1+($L139)^V$4)</f>
        <v>0.13399999981338034</v>
      </c>
      <c r="X139">
        <f t="shared" si="441"/>
        <v>7.9773985566134375E-4</v>
      </c>
      <c r="Y139">
        <f t="shared" si="441"/>
        <v>8.0546894800268668E-5</v>
      </c>
      <c r="Z139">
        <f t="shared" ref="Z139" si="458">Z138+$K$2*LN(1+($L139)^Z$4)</f>
        <v>8.6396260410010776E-6</v>
      </c>
    </row>
    <row r="140" spans="12:26">
      <c r="L140">
        <f t="shared" si="436"/>
        <v>0.13450000000000009</v>
      </c>
      <c r="M140">
        <f t="shared" si="437"/>
        <v>6.7500000000000046E-2</v>
      </c>
      <c r="N140">
        <f t="shared" si="437"/>
        <v>0.1266326416109485</v>
      </c>
      <c r="O140">
        <f t="shared" si="437"/>
        <v>0.13418873880330542</v>
      </c>
      <c r="P140">
        <f t="shared" si="437"/>
        <v>0.13491708115503415</v>
      </c>
      <c r="Q140">
        <f t="shared" si="431"/>
        <v>0.13499103399739137</v>
      </c>
      <c r="R140">
        <f t="shared" ref="R140:S140" si="459">R139+$K$2/(1+($L140)^R$4)</f>
        <v>0.13499899118634251</v>
      </c>
      <c r="S140">
        <f t="shared" si="459"/>
        <v>0.13499988326657675</v>
      </c>
      <c r="T140">
        <f t="shared" ref="T140:U140" si="460">T139+$K$2/(1+($L140)^T$4)</f>
        <v>0.13499998621126677</v>
      </c>
      <c r="U140">
        <f t="shared" si="460"/>
        <v>0.13499999834541193</v>
      </c>
      <c r="V140">
        <f t="shared" ref="V140" si="461">V139+$K$2/(1+($L140)^V$4)</f>
        <v>0.13499999979897576</v>
      </c>
      <c r="X140">
        <f t="shared" si="441"/>
        <v>8.1566842408408986E-4</v>
      </c>
      <c r="Y140">
        <f t="shared" si="441"/>
        <v>8.2977078136265635E-5</v>
      </c>
      <c r="Z140">
        <f t="shared" ref="Z140" si="462">Z139+$K$2*LN(1+($L140)^Z$4)</f>
        <v>8.9668296491240358E-6</v>
      </c>
    </row>
    <row r="141" spans="12:26">
      <c r="L141">
        <f t="shared" si="436"/>
        <v>0.13550000000000009</v>
      </c>
      <c r="M141">
        <f t="shared" si="437"/>
        <v>6.8000000000000047E-2</v>
      </c>
      <c r="N141">
        <f t="shared" si="437"/>
        <v>0.12751331091962309</v>
      </c>
      <c r="O141">
        <f t="shared" si="437"/>
        <v>0.13517070957445443</v>
      </c>
      <c r="P141">
        <f t="shared" si="437"/>
        <v>0.13591459951501761</v>
      </c>
      <c r="Q141">
        <f t="shared" si="431"/>
        <v>0.13599069701220862</v>
      </c>
      <c r="R141">
        <f t="shared" ref="R141:S141" si="463">R140+$K$2/(1+($L141)^R$4)</f>
        <v>0.13599894551154409</v>
      </c>
      <c r="S141">
        <f t="shared" si="463"/>
        <v>0.13599987707739719</v>
      </c>
      <c r="T141">
        <f t="shared" ref="T141:U141" si="464">T140+$K$2/(1+($L141)^T$4)</f>
        <v>0.13599998537262845</v>
      </c>
      <c r="U141">
        <f t="shared" si="464"/>
        <v>0.13599999823177636</v>
      </c>
      <c r="V141">
        <f t="shared" ref="V141" si="465">V140+$K$2/(1+($L141)^V$4)</f>
        <v>0.13599999978357813</v>
      </c>
      <c r="X141">
        <f t="shared" si="441"/>
        <v>8.338621597687773E-4</v>
      </c>
      <c r="Y141">
        <f t="shared" si="441"/>
        <v>8.5461802525310394E-5</v>
      </c>
      <c r="Z141">
        <f t="shared" ref="Z141" si="466">Z140+$K$2*LN(1+($L141)^Z$4)</f>
        <v>9.3038716241584599E-6</v>
      </c>
    </row>
    <row r="142" spans="12:26">
      <c r="L142">
        <f t="shared" si="436"/>
        <v>0.13650000000000009</v>
      </c>
      <c r="M142">
        <f t="shared" si="437"/>
        <v>6.8500000000000047E-2</v>
      </c>
      <c r="N142">
        <f t="shared" si="437"/>
        <v>0.12839320533229356</v>
      </c>
      <c r="O142">
        <f t="shared" si="437"/>
        <v>0.13615241813512488</v>
      </c>
      <c r="P142">
        <f t="shared" si="437"/>
        <v>0.13691206266486899</v>
      </c>
      <c r="Q142">
        <f t="shared" si="431"/>
        <v>0.13699034997194731</v>
      </c>
      <c r="R142">
        <f t="shared" ref="R142:S142" si="467">R141+$K$2/(1+($L142)^R$4)</f>
        <v>0.13699889812634855</v>
      </c>
      <c r="S142">
        <f t="shared" si="467"/>
        <v>0.13699987060905333</v>
      </c>
      <c r="T142">
        <f t="shared" ref="T142:U142" si="468">T141+$K$2/(1+($L142)^T$4)</f>
        <v>0.13699998448969458</v>
      </c>
      <c r="U142">
        <f t="shared" si="468"/>
        <v>0.13699999811125579</v>
      </c>
      <c r="V142">
        <f t="shared" ref="V142" si="469">V141+$K$2/(1+($L142)^V$4)</f>
        <v>0.13699999976712707</v>
      </c>
      <c r="X142">
        <f t="shared" si="441"/>
        <v>8.5232295583941768E-4</v>
      </c>
      <c r="Y142">
        <f t="shared" si="441"/>
        <v>8.8001875930708568E-5</v>
      </c>
      <c r="Z142">
        <f t="shared" ref="Z142" si="470">Z141+$K$2*LN(1+($L142)^Z$4)</f>
        <v>9.6509721178742498E-6</v>
      </c>
    </row>
    <row r="143" spans="12:26">
      <c r="L143">
        <f t="shared" si="436"/>
        <v>0.13750000000000009</v>
      </c>
      <c r="M143">
        <f t="shared" si="437"/>
        <v>6.9000000000000047E-2</v>
      </c>
      <c r="N143">
        <f t="shared" si="437"/>
        <v>0.12927232621141443</v>
      </c>
      <c r="O143">
        <f t="shared" si="437"/>
        <v>0.13713386269884209</v>
      </c>
      <c r="P143">
        <f t="shared" si="437"/>
        <v>0.13790946979594038</v>
      </c>
      <c r="Q143">
        <f t="shared" si="431"/>
        <v>0.13798999265338044</v>
      </c>
      <c r="R143">
        <f t="shared" ref="R143:S143" si="471">R142+$K$2/(1+($L143)^R$4)</f>
        <v>0.13799884897989931</v>
      </c>
      <c r="S143">
        <f t="shared" si="471"/>
        <v>0.13799986385113011</v>
      </c>
      <c r="T143">
        <f t="shared" ref="T143:U143" si="472">T142+$K$2/(1+($L143)^T$4)</f>
        <v>0.13799998356047471</v>
      </c>
      <c r="U143">
        <f t="shared" si="472"/>
        <v>0.13799999798348797</v>
      </c>
      <c r="V143">
        <f t="shared" ref="V143" si="473">V142+$K$2/(1+($L143)^V$4)</f>
        <v>0.13799999974955898</v>
      </c>
      <c r="X143">
        <f t="shared" si="441"/>
        <v>8.7105270388485685E-4</v>
      </c>
      <c r="Y143">
        <f t="shared" si="441"/>
        <v>9.05981121658899E-5</v>
      </c>
      <c r="Z143">
        <f t="shared" ref="Z143" si="474">Z142+$K$2*LN(1+($L143)^Z$4)</f>
        <v>1.0008354538231304E-5</v>
      </c>
    </row>
    <row r="144" spans="12:26">
      <c r="L144">
        <f t="shared" si="436"/>
        <v>0.1385000000000001</v>
      </c>
      <c r="M144">
        <f t="shared" si="437"/>
        <v>6.9500000000000048E-2</v>
      </c>
      <c r="N144">
        <f t="shared" si="437"/>
        <v>0.13015067491585008</v>
      </c>
      <c r="O144">
        <f t="shared" si="437"/>
        <v>0.13811504148212644</v>
      </c>
      <c r="P144">
        <f t="shared" si="437"/>
        <v>0.13890682009388911</v>
      </c>
      <c r="Q144">
        <f t="shared" si="431"/>
        <v>0.13898962483000918</v>
      </c>
      <c r="R144">
        <f t="shared" ref="R144:S144" si="475">R143+$K$2/(1+($L144)^R$4)</f>
        <v>0.13899879802021428</v>
      </c>
      <c r="S144">
        <f t="shared" si="475"/>
        <v>0.13899985679290386</v>
      </c>
      <c r="T144">
        <f t="shared" ref="T144:U144" si="476">T143+$K$2/(1+($L144)^T$4)</f>
        <v>0.13899998258290444</v>
      </c>
      <c r="U144">
        <f t="shared" si="476"/>
        <v>0.13899999784809439</v>
      </c>
      <c r="V144">
        <f t="shared" ref="V144" si="477">V143+$K$2/(1+($L144)^V$4)</f>
        <v>0.13899999973080696</v>
      </c>
      <c r="X144">
        <f t="shared" si="441"/>
        <v>8.9005329394887091E-4</v>
      </c>
      <c r="Y144">
        <f t="shared" si="441"/>
        <v>9.3251330891102501E-5</v>
      </c>
      <c r="Z144">
        <f t="shared" ref="Z144" si="478">Z143+$K$2*LN(1+($L144)^Z$4)</f>
        <v>1.0376245573087603E-5</v>
      </c>
    </row>
    <row r="145" spans="12:26">
      <c r="L145">
        <f t="shared" si="436"/>
        <v>0.1395000000000001</v>
      </c>
      <c r="M145">
        <f t="shared" si="437"/>
        <v>7.0000000000000048E-2</v>
      </c>
      <c r="N145">
        <f t="shared" si="437"/>
        <v>0.13102825280088737</v>
      </c>
      <c r="O145">
        <f t="shared" si="437"/>
        <v>0.13909595270451103</v>
      </c>
      <c r="P145">
        <f t="shared" si="437"/>
        <v>0.13990411273868447</v>
      </c>
      <c r="Q145">
        <f t="shared" si="431"/>
        <v>0.13998924627203951</v>
      </c>
      <c r="R145">
        <f t="shared" ref="R145:S145" si="479">R144+$K$2/(1+($L145)^R$4)</f>
        <v>0.13999874519416947</v>
      </c>
      <c r="S145">
        <f t="shared" si="479"/>
        <v>0.1399998494233356</v>
      </c>
      <c r="T145">
        <f t="shared" ref="T145:U145" si="480">T144+$K$2/(1+($L145)^T$4)</f>
        <v>0.13999998155484314</v>
      </c>
      <c r="U145">
        <f t="shared" si="480"/>
        <v>0.13999999770467972</v>
      </c>
      <c r="V145">
        <f t="shared" ref="V145" si="481">V144+$K$2/(1+($L145)^V$4)</f>
        <v>0.1399999997108006</v>
      </c>
      <c r="X145">
        <f t="shared" si="441"/>
        <v>9.0932661452029187E-4</v>
      </c>
      <c r="Y145">
        <f t="shared" si="441"/>
        <v>9.5962357610058374E-5</v>
      </c>
      <c r="Z145">
        <f t="shared" ref="Z145" si="482">Z144+$K$2*LN(1+($L145)^Z$4)</f>
        <v>1.0754875213900005E-5</v>
      </c>
    </row>
    <row r="146" spans="12:26">
      <c r="L146">
        <f t="shared" si="436"/>
        <v>0.1405000000000001</v>
      </c>
      <c r="M146">
        <f t="shared" si="437"/>
        <v>7.0500000000000049E-2</v>
      </c>
      <c r="N146">
        <f t="shared" si="437"/>
        <v>0.13190506121824819</v>
      </c>
      <c r="O146">
        <f t="shared" si="437"/>
        <v>0.14007659458855945</v>
      </c>
      <c r="P146">
        <f t="shared" si="437"/>
        <v>0.14090134690461445</v>
      </c>
      <c r="Q146">
        <f t="shared" si="431"/>
        <v>0.14098885674635883</v>
      </c>
      <c r="R146">
        <f t="shared" ref="R146:S146" si="483">R145+$K$2/(1+($L146)^R$4)</f>
        <v>0.14099869044748228</v>
      </c>
      <c r="S146">
        <f t="shared" si="483"/>
        <v>0.14099984173106409</v>
      </c>
      <c r="T146">
        <f t="shared" ref="T146:U146" si="484">T145+$K$2/(1+($L146)^T$4)</f>
        <v>0.14099998047407183</v>
      </c>
      <c r="U146">
        <f t="shared" si="484"/>
        <v>0.14099999755283121</v>
      </c>
      <c r="V146">
        <f t="shared" ref="V146" si="485">V145+$K$2/(1+($L146)^V$4)</f>
        <v>0.14099999968946589</v>
      </c>
      <c r="X146">
        <f t="shared" si="441"/>
        <v>9.2887455252316188E-4</v>
      </c>
      <c r="Y146">
        <f t="shared" si="441"/>
        <v>9.873202366653175E-5</v>
      </c>
      <c r="Z146">
        <f t="shared" ref="Z146" si="486">Z145+$K$2*LN(1+($L146)^Z$4)</f>
        <v>1.1144476779415355E-5</v>
      </c>
    </row>
    <row r="147" spans="12:26">
      <c r="L147">
        <f t="shared" si="436"/>
        <v>0.1415000000000001</v>
      </c>
      <c r="M147">
        <f t="shared" si="437"/>
        <v>7.1000000000000049E-2</v>
      </c>
      <c r="N147">
        <f t="shared" si="437"/>
        <v>0.1327811015161019</v>
      </c>
      <c r="O147">
        <f t="shared" si="437"/>
        <v>0.14105696535988332</v>
      </c>
      <c r="P147">
        <f t="shared" si="437"/>
        <v>0.1418985217602925</v>
      </c>
      <c r="Q147">
        <f t="shared" si="431"/>
        <v>0.14198845601651255</v>
      </c>
      <c r="R147">
        <f t="shared" ref="R147:S147" si="487">R146+$K$2/(1+($L147)^R$4)</f>
        <v>0.1419986337246949</v>
      </c>
      <c r="S147">
        <f t="shared" si="487"/>
        <v>0.14199983370439881</v>
      </c>
      <c r="T147">
        <f t="shared" ref="T147:U147" si="488">T146+$K$2/(1+($L147)^T$4)</f>
        <v>0.14199997933829087</v>
      </c>
      <c r="U147">
        <f t="shared" si="488"/>
        <v>0.14199999739211805</v>
      </c>
      <c r="V147">
        <f t="shared" ref="V147" si="489">V146+$K$2/(1+($L147)^V$4)</f>
        <v>0.14199999966672497</v>
      </c>
      <c r="X147">
        <f t="shared" si="441"/>
        <v>9.4869899330691598E-4</v>
      </c>
      <c r="Y147">
        <f t="shared" si="441"/>
        <v>1.0156116624090903E-4</v>
      </c>
      <c r="Z147">
        <f t="shared" ref="Z147" si="490">Z146+$K$2*LN(1+($L147)^Z$4)</f>
        <v>1.1545286939353048E-5</v>
      </c>
    </row>
    <row r="148" spans="12:26">
      <c r="L148">
        <f t="shared" si="436"/>
        <v>0.1425000000000001</v>
      </c>
      <c r="M148">
        <f t="shared" si="437"/>
        <v>7.150000000000005E-2</v>
      </c>
      <c r="N148">
        <f t="shared" si="437"/>
        <v>0.13365637503907782</v>
      </c>
      <c r="O148">
        <f t="shared" si="437"/>
        <v>0.14203706324715981</v>
      </c>
      <c r="P148">
        <f t="shared" si="437"/>
        <v>0.14289563646866457</v>
      </c>
      <c r="Q148">
        <f t="shared" si="431"/>
        <v>0.14298804384268082</v>
      </c>
      <c r="R148">
        <f t="shared" ref="R148:S148" si="491">R147+$K$2/(1+($L148)^R$4)</f>
        <v>0.14299857496915738</v>
      </c>
      <c r="S148">
        <f t="shared" si="491"/>
        <v>0.14299982533131286</v>
      </c>
      <c r="T148">
        <f t="shared" ref="T148:U148" si="492">T147+$K$2/(1+($L148)^T$4)</f>
        <v>0.14299997814511756</v>
      </c>
      <c r="U148">
        <f t="shared" si="492"/>
        <v>0.14299999722209067</v>
      </c>
      <c r="V148">
        <f t="shared" ref="V148" si="493">V147+$K$2/(1+($L148)^V$4)</f>
        <v>0.14299999964249607</v>
      </c>
      <c r="X148">
        <f t="shared" si="441"/>
        <v>9.688018206365955E-4</v>
      </c>
      <c r="Y148">
        <f t="shared" si="441"/>
        <v>1.0445062834669024E-4</v>
      </c>
      <c r="Z148">
        <f t="shared" ref="Z148" si="494">Z147+$K$2*LN(1+($L148)^Z$4)</f>
        <v>1.1957545738077956E-5</v>
      </c>
    </row>
    <row r="149" spans="12:26">
      <c r="L149">
        <f t="shared" si="436"/>
        <v>0.1435000000000001</v>
      </c>
      <c r="M149">
        <f t="shared" si="437"/>
        <v>7.200000000000005E-2</v>
      </c>
      <c r="N149">
        <f t="shared" si="437"/>
        <v>0.13453088312827766</v>
      </c>
      <c r="O149">
        <f t="shared" si="437"/>
        <v>0.14301688648214911</v>
      </c>
      <c r="P149">
        <f t="shared" si="437"/>
        <v>0.14389269018701611</v>
      </c>
      <c r="Q149">
        <f t="shared" si="431"/>
        <v>0.1439876199816551</v>
      </c>
      <c r="R149">
        <f t="shared" ref="R149:S149" si="495">R148+$K$2/(1+($L149)^R$4)</f>
        <v>0.14399851412301079</v>
      </c>
      <c r="S149">
        <f t="shared" si="495"/>
        <v>0.14399981659943578</v>
      </c>
      <c r="T149">
        <f t="shared" ref="T149:U149" si="496">T148+$K$2/(1+($L149)^T$4)</f>
        <v>0.14399997689208383</v>
      </c>
      <c r="U149">
        <f t="shared" si="496"/>
        <v>0.14399999704228014</v>
      </c>
      <c r="V149">
        <f t="shared" ref="V149" si="497">V148+$K$2/(1+($L149)^V$4)</f>
        <v>0.14399999961669327</v>
      </c>
      <c r="X149">
        <f t="shared" si="441"/>
        <v>9.8918491668308984E-4</v>
      </c>
      <c r="Y149">
        <f t="shared" si="441"/>
        <v>1.0740125882694142E-4</v>
      </c>
      <c r="Z149">
        <f t="shared" ref="Z149" si="498">Z148+$K$2*LN(1+($L149)^Z$4)</f>
        <v>1.2381496618264865E-5</v>
      </c>
    </row>
    <row r="150" spans="12:26">
      <c r="L150">
        <f t="shared" si="436"/>
        <v>0.1445000000000001</v>
      </c>
      <c r="M150">
        <f t="shared" si="437"/>
        <v>7.2500000000000051E-2</v>
      </c>
      <c r="N150">
        <f t="shared" si="437"/>
        <v>0.1354046271212877</v>
      </c>
      <c r="O150">
        <f t="shared" si="437"/>
        <v>0.14399643329971171</v>
      </c>
      <c r="P150">
        <f t="shared" si="437"/>
        <v>0.14488968206697922</v>
      </c>
      <c r="Q150">
        <f t="shared" ref="Q150:R197" si="499">Q149+$K$2/(1+($L150)^Q$4)</f>
        <v>0.14498718418681497</v>
      </c>
      <c r="R150">
        <f t="shared" si="499"/>
        <v>0.14499845112717014</v>
      </c>
      <c r="S150">
        <f t="shared" ref="S150:T150" si="500">S149+$K$2/(1+($L150)^S$4)</f>
        <v>0.14499980749604618</v>
      </c>
      <c r="T150">
        <f t="shared" si="500"/>
        <v>0.1449999755766338</v>
      </c>
      <c r="U150">
        <f t="shared" ref="U150:V150" si="501">U149+$K$2/(1+($L150)^U$4)</f>
        <v>0.14499999685219739</v>
      </c>
      <c r="V150">
        <f t="shared" si="501"/>
        <v>0.1449999995892263</v>
      </c>
      <c r="X150">
        <f t="shared" si="441"/>
        <v>1.0098501620134082E-3</v>
      </c>
      <c r="Y150">
        <f t="shared" si="441"/>
        <v>1.1041391235069864E-4</v>
      </c>
      <c r="Z150">
        <f t="shared" ref="Z150" si="502">Z149+$K$2*LN(1+($L150)^Z$4)</f>
        <v>1.2817386444552432E-5</v>
      </c>
    </row>
    <row r="151" spans="12:26">
      <c r="L151">
        <f t="shared" si="436"/>
        <v>0.1455000000000001</v>
      </c>
      <c r="M151">
        <f t="shared" si="437"/>
        <v>7.3000000000000051E-2</v>
      </c>
      <c r="N151">
        <f t="shared" si="437"/>
        <v>0.13627760835219124</v>
      </c>
      <c r="O151">
        <f t="shared" si="437"/>
        <v>0.14497570193782566</v>
      </c>
      <c r="P151">
        <f t="shared" si="437"/>
        <v>0.14588661125453986</v>
      </c>
      <c r="Q151">
        <f t="shared" si="499"/>
        <v>0.14598673620810479</v>
      </c>
      <c r="R151">
        <f t="shared" si="499"/>
        <v>0.14599838592130715</v>
      </c>
      <c r="S151">
        <f t="shared" ref="S151:T151" si="503">S150+$K$2/(1+($L151)^S$4)</f>
        <v>0.14599979800806445</v>
      </c>
      <c r="T151">
        <f t="shared" si="503"/>
        <v>0.14599997419612126</v>
      </c>
      <c r="U151">
        <f t="shared" ref="U151:V151" si="504">U150+$K$2/(1+($L151)^U$4)</f>
        <v>0.14599999665133256</v>
      </c>
      <c r="V151">
        <f t="shared" si="504"/>
        <v>0.14599999956000045</v>
      </c>
      <c r="X151">
        <f t="shared" si="441"/>
        <v>1.0307994355809806E-3</v>
      </c>
      <c r="Y151">
        <f t="shared" si="441"/>
        <v>1.1348944940932152E-4</v>
      </c>
      <c r="Z151">
        <f t="shared" ref="Z151" si="505">Z150+$K$2*LN(1+($L151)^Z$4)</f>
        <v>1.3265465527187363E-5</v>
      </c>
    </row>
    <row r="152" spans="12:26">
      <c r="L152">
        <f t="shared" si="436"/>
        <v>0.1465000000000001</v>
      </c>
      <c r="M152">
        <f t="shared" si="437"/>
        <v>7.3500000000000051E-2</v>
      </c>
      <c r="N152">
        <f t="shared" si="437"/>
        <v>0.13714982815158069</v>
      </c>
      <c r="O152">
        <f t="shared" si="437"/>
        <v>0.14595469063760386</v>
      </c>
      <c r="P152">
        <f t="shared" si="437"/>
        <v>0.14688347689004522</v>
      </c>
      <c r="Q152">
        <f t="shared" si="499"/>
        <v>0.14698627579201035</v>
      </c>
      <c r="R152">
        <f t="shared" si="499"/>
        <v>0.14699831844383301</v>
      </c>
      <c r="S152">
        <f t="shared" ref="S152:T152" si="506">S151+$K$2/(1+($L152)^S$4)</f>
        <v>0.14699978812204514</v>
      </c>
      <c r="T152">
        <f t="shared" si="506"/>
        <v>0.14699997274780721</v>
      </c>
      <c r="U152">
        <f t="shared" ref="U152:V152" si="507">U151+$K$2/(1+($L152)^U$4)</f>
        <v>0.14699999643915429</v>
      </c>
      <c r="V152">
        <f t="shared" si="507"/>
        <v>0.14699999952891632</v>
      </c>
      <c r="X152">
        <f t="shared" si="441"/>
        <v>1.0520346147159904E-3</v>
      </c>
      <c r="Y152">
        <f t="shared" si="441"/>
        <v>1.1662873631279829E-4</v>
      </c>
      <c r="Z152">
        <f t="shared" ref="Z152" si="508">Z151+$K$2*LN(1+($L152)^Z$4)</f>
        <v>1.3725987645659256E-5</v>
      </c>
    </row>
    <row r="153" spans="12:26">
      <c r="L153">
        <f t="shared" si="436"/>
        <v>0.1475000000000001</v>
      </c>
      <c r="M153">
        <f t="shared" si="437"/>
        <v>7.4000000000000052E-2</v>
      </c>
      <c r="N153">
        <f t="shared" si="437"/>
        <v>0.13802128784656981</v>
      </c>
      <c r="O153">
        <f t="shared" si="437"/>
        <v>0.14693339764331095</v>
      </c>
      <c r="P153">
        <f t="shared" si="437"/>
        <v>0.14788027810821106</v>
      </c>
      <c r="Q153">
        <f t="shared" si="499"/>
        <v>0.14798580268153574</v>
      </c>
      <c r="R153">
        <f t="shared" si="499"/>
        <v>0.14799824863188099</v>
      </c>
      <c r="S153">
        <f t="shared" ref="S153:T153" si="509">S152+$K$2/(1+($L153)^S$4)</f>
        <v>0.14799977782416934</v>
      </c>
      <c r="T153">
        <f t="shared" si="509"/>
        <v>0.14799997122885719</v>
      </c>
      <c r="U153">
        <f t="shared" ref="U153:V153" si="510">U152+$K$2/(1+($L153)^U$4)</f>
        <v>0.14799999621510887</v>
      </c>
      <c r="V153">
        <f t="shared" si="510"/>
        <v>0.14799999949586962</v>
      </c>
      <c r="X153">
        <f t="shared" si="441"/>
        <v>1.0735575751157341E-3</v>
      </c>
      <c r="Y153">
        <f t="shared" si="441"/>
        <v>1.198326451859998E-4</v>
      </c>
      <c r="Z153">
        <f t="shared" ref="Z153" si="511">Z152+$K$2*LN(1+($L153)^Z$4)</f>
        <v>1.419921007232503E-5</v>
      </c>
    </row>
    <row r="154" spans="12:26">
      <c r="L154">
        <f t="shared" si="436"/>
        <v>0.1485000000000001</v>
      </c>
      <c r="M154">
        <f t="shared" si="437"/>
        <v>7.4500000000000052E-2</v>
      </c>
      <c r="N154">
        <f t="shared" si="437"/>
        <v>0.13889198876080577</v>
      </c>
      <c r="O154">
        <f t="shared" si="437"/>
        <v>0.14791182120238047</v>
      </c>
      <c r="P154">
        <f t="shared" si="437"/>
        <v>0.14887701403812933</v>
      </c>
      <c r="Q154">
        <f t="shared" si="499"/>
        <v>0.14898531661618011</v>
      </c>
      <c r="R154">
        <f t="shared" si="499"/>
        <v>0.14899817642128882</v>
      </c>
      <c r="S154">
        <f t="shared" ref="S154:T154" si="512">S153+$K$2/(1+($L154)^S$4)</f>
        <v>0.14899976710023702</v>
      </c>
      <c r="T154">
        <f t="shared" si="512"/>
        <v>0.14899996963633869</v>
      </c>
      <c r="U154">
        <f t="shared" ref="U154:V154" si="513">U153+$K$2/(1+($L154)^U$4)</f>
        <v>0.14899999597861954</v>
      </c>
      <c r="V154">
        <f t="shared" si="513"/>
        <v>0.14899999946075096</v>
      </c>
      <c r="X154">
        <f t="shared" si="441"/>
        <v>1.0953701908350143E-3</v>
      </c>
      <c r="Y154">
        <f t="shared" si="441"/>
        <v>1.2310205396488414E-4</v>
      </c>
      <c r="Z154">
        <f t="shared" ref="Z154" si="514">Z153+$K$2*LN(1+($L154)^Z$4)</f>
        <v>1.4685393596022264E-5</v>
      </c>
    </row>
    <row r="155" spans="12:26">
      <c r="L155">
        <f t="shared" si="436"/>
        <v>0.14950000000000011</v>
      </c>
      <c r="M155">
        <f t="shared" si="437"/>
        <v>7.5000000000000053E-2</v>
      </c>
      <c r="N155">
        <f t="shared" si="437"/>
        <v>0.13976193221448127</v>
      </c>
      <c r="O155">
        <f t="shared" si="437"/>
        <v>0.14888995956543169</v>
      </c>
      <c r="P155">
        <f t="shared" si="437"/>
        <v>0.14987368380327579</v>
      </c>
      <c r="Q155">
        <f t="shared" si="499"/>
        <v>0.14998481733191435</v>
      </c>
      <c r="R155">
        <f t="shared" si="499"/>
        <v>0.14999810174658113</v>
      </c>
      <c r="S155">
        <f t="shared" ref="S155:T155" si="515">S154+$K$2/(1+($L155)^S$4)</f>
        <v>0.14999975593565915</v>
      </c>
      <c r="T155">
        <f t="shared" si="515"/>
        <v>0.14999996796721846</v>
      </c>
      <c r="U155">
        <f t="shared" ref="U155:V155" si="516">U154+$K$2/(1+($L155)^U$4)</f>
        <v>0.14999999572908571</v>
      </c>
      <c r="V155">
        <f t="shared" si="516"/>
        <v>0.14999999942344563</v>
      </c>
      <c r="X155">
        <f t="shared" si="441"/>
        <v>1.1174743342765613E-3</v>
      </c>
      <c r="Y155">
        <f t="shared" si="441"/>
        <v>1.2643784639264973E-4</v>
      </c>
      <c r="Z155">
        <f t="shared" ref="Z155" si="517">Z154+$K$2*LN(1+($L155)^Z$4)</f>
        <v>1.5184802545673029E-5</v>
      </c>
    </row>
    <row r="156" spans="12:26">
      <c r="L156">
        <f t="shared" si="436"/>
        <v>0.15050000000000011</v>
      </c>
      <c r="M156">
        <f t="shared" si="437"/>
        <v>7.5500000000000053E-2</v>
      </c>
      <c r="N156">
        <f t="shared" si="437"/>
        <v>0.14063111952434654</v>
      </c>
      <c r="O156">
        <f t="shared" si="437"/>
        <v>0.14986781098628649</v>
      </c>
      <c r="P156">
        <f t="shared" si="437"/>
        <v>0.1508702865215176</v>
      </c>
      <c r="Q156">
        <f t="shared" si="499"/>
        <v>0.15098430456115802</v>
      </c>
      <c r="R156">
        <f t="shared" si="499"/>
        <v>0.15099802454095163</v>
      </c>
      <c r="S156">
        <f t="shared" ref="S156:T156" si="518">S155+$K$2/(1+($L156)^S$4)</f>
        <v>0.15099974431544977</v>
      </c>
      <c r="T156">
        <f t="shared" si="518"/>
        <v>0.15099996621835968</v>
      </c>
      <c r="U156">
        <f t="shared" ref="U156:V156" si="519">U155+$K$2/(1+($L156)^U$4)</f>
        <v>0.15099999546588208</v>
      </c>
      <c r="V156">
        <f t="shared" si="519"/>
        <v>0.15099999938383349</v>
      </c>
      <c r="X156">
        <f t="shared" si="441"/>
        <v>1.1398718761814848E-3</v>
      </c>
      <c r="Y156">
        <f t="shared" si="441"/>
        <v>1.2984091201583789E-4</v>
      </c>
      <c r="Z156">
        <f t="shared" ref="Z156" si="520">Z155+$K$2*LN(1+($L156)^Z$4)</f>
        <v>1.5697704813876203E-5</v>
      </c>
    </row>
    <row r="157" spans="12:26">
      <c r="L157">
        <f t="shared" si="436"/>
        <v>0.15150000000000011</v>
      </c>
      <c r="M157">
        <f t="shared" si="437"/>
        <v>7.6000000000000054E-2</v>
      </c>
      <c r="N157">
        <f t="shared" si="437"/>
        <v>0.14149955200372127</v>
      </c>
      <c r="O157">
        <f t="shared" si="437"/>
        <v>0.15084537372198603</v>
      </c>
      <c r="P157">
        <f t="shared" si="437"/>
        <v>0.15186682130512133</v>
      </c>
      <c r="Q157">
        <f t="shared" si="499"/>
        <v>0.15198377803275617</v>
      </c>
      <c r="R157">
        <f t="shared" si="499"/>
        <v>0.15199794473624526</v>
      </c>
      <c r="S157">
        <f t="shared" ref="S157:T157" si="521">S156+$K$2/(1+($L157)^S$4)</f>
        <v>0.151999732224218</v>
      </c>
      <c r="T157">
        <f t="shared" si="521"/>
        <v>0.15199996438651928</v>
      </c>
      <c r="U157">
        <f t="shared" ref="U157:V157" si="522">U156+$K$2/(1+($L157)^U$4)</f>
        <v>0.15199999518835783</v>
      </c>
      <c r="V157">
        <f t="shared" si="522"/>
        <v>0.15199999934178857</v>
      </c>
      <c r="X157">
        <f t="shared" si="441"/>
        <v>1.1625646856197576E-3</v>
      </c>
      <c r="Y157">
        <f t="shared" si="441"/>
        <v>1.3331214618038484E-4</v>
      </c>
      <c r="Z157">
        <f t="shared" ref="Z157" si="523">Z156+$K$2*LN(1+($L157)^Z$4)</f>
        <v>1.622437188048829E-5</v>
      </c>
    </row>
    <row r="158" spans="12:26">
      <c r="L158">
        <f t="shared" si="436"/>
        <v>0.15250000000000011</v>
      </c>
      <c r="M158">
        <f t="shared" si="437"/>
        <v>7.6500000000000054E-2</v>
      </c>
      <c r="N158">
        <f t="shared" si="437"/>
        <v>0.14236723096250653</v>
      </c>
      <c r="O158">
        <f t="shared" si="437"/>
        <v>0.15182264603280748</v>
      </c>
      <c r="P158">
        <f t="shared" si="437"/>
        <v>0.15286328726076076</v>
      </c>
      <c r="Q158">
        <f t="shared" si="499"/>
        <v>0.15298323747195613</v>
      </c>
      <c r="R158">
        <f t="shared" si="499"/>
        <v>0.15299786226294015</v>
      </c>
      <c r="S158">
        <f t="shared" ref="S158:T158" si="524">S157+$K$2/(1+($L158)^S$4)</f>
        <v>0.15299971964615983</v>
      </c>
      <c r="T158">
        <f t="shared" si="524"/>
        <v>0.15299996246834496</v>
      </c>
      <c r="U158">
        <f t="shared" ref="U158:V158" si="525">U157+$K$2/(1+($L158)^U$4)</f>
        <v>0.15299999489583577</v>
      </c>
      <c r="V158">
        <f t="shared" si="525"/>
        <v>0.15299999929717895</v>
      </c>
      <c r="X158">
        <f t="shared" si="441"/>
        <v>1.1855546299807292E-3</v>
      </c>
      <c r="Y158">
        <f t="shared" si="441"/>
        <v>1.3685245002762112E-4</v>
      </c>
      <c r="Z158">
        <f t="shared" ref="Z158" si="526">Z157+$K$2*LN(1+($L158)^Z$4)</f>
        <v>1.6765078836194039E-5</v>
      </c>
    </row>
    <row r="159" spans="12:26">
      <c r="L159">
        <f t="shared" si="436"/>
        <v>0.15350000000000011</v>
      </c>
      <c r="M159">
        <f t="shared" si="437"/>
        <v>7.7000000000000055E-2</v>
      </c>
      <c r="N159">
        <f t="shared" si="437"/>
        <v>0.14323415770719661</v>
      </c>
      <c r="O159">
        <f t="shared" si="437"/>
        <v>0.15279962618228057</v>
      </c>
      <c r="P159">
        <f t="shared" si="437"/>
        <v>0.15385968348952495</v>
      </c>
      <c r="Q159">
        <f t="shared" si="499"/>
        <v>0.15398268260038447</v>
      </c>
      <c r="R159">
        <f t="shared" si="499"/>
        <v>0.15399777705012954</v>
      </c>
      <c r="S159">
        <f t="shared" ref="S159:T159" si="527">S158+$K$2/(1+($L159)^S$4)</f>
        <v>0.15399970656504983</v>
      </c>
      <c r="T159">
        <f t="shared" si="527"/>
        <v>0.15399996046037234</v>
      </c>
      <c r="U159">
        <f t="shared" ref="U159:V159" si="528">U158+$K$2/(1+($L159)^U$4)</f>
        <v>0.15399999458761143</v>
      </c>
      <c r="V159">
        <f t="shared" si="528"/>
        <v>0.15399999924986649</v>
      </c>
      <c r="X159">
        <f t="shared" si="441"/>
        <v>1.2088435749636707E-3</v>
      </c>
      <c r="Y159">
        <f t="shared" si="441"/>
        <v>1.4046273049022029E-4</v>
      </c>
      <c r="Z159">
        <f t="shared" ref="Z159" si="529">Z158+$K$2*LN(1+($L159)^Z$4)</f>
        <v>1.7320104406064693E-5</v>
      </c>
    </row>
    <row r="160" spans="12:26">
      <c r="L160">
        <f t="shared" si="436"/>
        <v>0.15450000000000011</v>
      </c>
      <c r="M160">
        <f t="shared" si="437"/>
        <v>7.7500000000000055E-2</v>
      </c>
      <c r="N160">
        <f t="shared" si="437"/>
        <v>0.14410033354089086</v>
      </c>
      <c r="O160">
        <f t="shared" si="437"/>
        <v>0.15377631243720399</v>
      </c>
      <c r="P160">
        <f t="shared" si="437"/>
        <v>0.15485600908692632</v>
      </c>
      <c r="Q160">
        <f t="shared" si="499"/>
        <v>0.15498211313602384</v>
      </c>
      <c r="R160">
        <f t="shared" si="499"/>
        <v>0.15499768902550354</v>
      </c>
      <c r="S160">
        <f t="shared" ref="S160:T160" si="530">S159+$K$2/(1+($L160)^S$4)</f>
        <v>0.15499969296423288</v>
      </c>
      <c r="T160">
        <f t="shared" si="530"/>
        <v>0.15499995835902197</v>
      </c>
      <c r="U160">
        <f t="shared" ref="U160:V160" si="531">U159+$K$2/(1+($L160)^U$4)</f>
        <v>0.15499999426295222</v>
      </c>
      <c r="V160">
        <f t="shared" si="531"/>
        <v>0.15499999919970661</v>
      </c>
      <c r="X160">
        <f t="shared" si="441"/>
        <v>1.2324333845683503E-3</v>
      </c>
      <c r="Y160">
        <f t="shared" si="441"/>
        <v>1.441439002880943E-4</v>
      </c>
      <c r="Z160">
        <f t="shared" ref="Z160" si="532">Z159+$K$2*LN(1+($L160)^Z$4)</f>
        <v>1.7889730973104916E-5</v>
      </c>
    </row>
    <row r="161" spans="12:26">
      <c r="L161">
        <f t="shared" si="436"/>
        <v>0.15550000000000011</v>
      </c>
      <c r="M161">
        <f t="shared" si="437"/>
        <v>7.8000000000000055E-2</v>
      </c>
      <c r="N161">
        <f t="shared" si="437"/>
        <v>0.14496575976330539</v>
      </c>
      <c r="O161">
        <f t="shared" si="437"/>
        <v>0.15475270306766187</v>
      </c>
      <c r="P161">
        <f t="shared" si="437"/>
        <v>0.15585226314290898</v>
      </c>
      <c r="Q161">
        <f t="shared" si="499"/>
        <v>0.15598152879318997</v>
      </c>
      <c r="R161">
        <f t="shared" si="499"/>
        <v>0.15599759811533073</v>
      </c>
      <c r="S161">
        <f t="shared" ref="S161:T161" si="533">S160+$K$2/(1+($L161)^S$4)</f>
        <v>0.15599967882661561</v>
      </c>
      <c r="T161">
        <f t="shared" si="533"/>
        <v>0.15599995616059625</v>
      </c>
      <c r="U161">
        <f t="shared" ref="U161:V161" si="534">U160+$K$2/(1+($L161)^U$4)</f>
        <v>0.15599999392109637</v>
      </c>
      <c r="V161">
        <f t="shared" si="534"/>
        <v>0.15599999914654802</v>
      </c>
      <c r="X161">
        <f t="shared" si="441"/>
        <v>1.2563259210856402E-3</v>
      </c>
      <c r="Y161">
        <f t="shared" si="441"/>
        <v>1.4789687792423774E-4</v>
      </c>
      <c r="Z161">
        <f t="shared" ref="Z161" si="535">Z160+$K$2*LN(1+($L161)^Z$4)</f>
        <v>1.8474244601787758E-5</v>
      </c>
    </row>
    <row r="162" spans="12:26">
      <c r="L162">
        <f t="shared" si="436"/>
        <v>0.15650000000000011</v>
      </c>
      <c r="M162">
        <f t="shared" si="437"/>
        <v>7.8500000000000056E-2</v>
      </c>
      <c r="N162">
        <f t="shared" si="437"/>
        <v>0.14583043767078485</v>
      </c>
      <c r="O162">
        <f t="shared" si="437"/>
        <v>0.15572879634704001</v>
      </c>
      <c r="P162">
        <f t="shared" si="437"/>
        <v>0.15684844474185697</v>
      </c>
      <c r="Q162">
        <f t="shared" si="499"/>
        <v>0.15698092928250856</v>
      </c>
      <c r="R162">
        <f t="shared" si="499"/>
        <v>0.15699750424443978</v>
      </c>
      <c r="S162">
        <f t="shared" ref="S162:T162" si="536">S161+$K$2/(1+($L162)^S$4)</f>
        <v>0.15699966413465788</v>
      </c>
      <c r="T162">
        <f t="shared" si="536"/>
        <v>0.15699995386127638</v>
      </c>
      <c r="U162">
        <f t="shared" ref="U162:V162" si="537">U161+$K$2/(1+($L162)^U$4)</f>
        <v>0.1569999935612521</v>
      </c>
      <c r="V162">
        <f t="shared" si="537"/>
        <v>0.15699999909023238</v>
      </c>
      <c r="X162">
        <f t="shared" si="441"/>
        <v>1.2805230450881548E-3</v>
      </c>
      <c r="Y162">
        <f t="shared" si="441"/>
        <v>1.517225876805191E-4</v>
      </c>
      <c r="Z162">
        <f t="shared" ref="Z162" si="538">Z161+$K$2*LN(1+($L162)^Z$4)</f>
        <v>1.9073935061576754E-5</v>
      </c>
    </row>
    <row r="163" spans="12:26">
      <c r="L163">
        <f t="shared" si="436"/>
        <v>0.15750000000000011</v>
      </c>
      <c r="M163">
        <f t="shared" si="437"/>
        <v>7.9000000000000056E-2</v>
      </c>
      <c r="N163">
        <f t="shared" si="437"/>
        <v>0.14669436855631401</v>
      </c>
      <c r="O163">
        <f t="shared" si="437"/>
        <v>0.15670459055204217</v>
      </c>
      <c r="P163">
        <f t="shared" si="437"/>
        <v>0.15784455296260272</v>
      </c>
      <c r="Q163">
        <f t="shared" si="499"/>
        <v>0.15798031431089232</v>
      </c>
      <c r="R163">
        <f t="shared" si="499"/>
        <v>0.15799740733620074</v>
      </c>
      <c r="S163">
        <f t="shared" ref="S163:T163" si="539">S162+$K$2/(1+($L163)^S$4)</f>
        <v>0.15799964887036397</v>
      </c>
      <c r="T163">
        <f t="shared" si="539"/>
        <v>0.15799995145711918</v>
      </c>
      <c r="U163">
        <f t="shared" ref="U163:V163" si="540">U162+$K$2/(1+($L163)^U$4)</f>
        <v>0.15799999318259658</v>
      </c>
      <c r="V163">
        <f t="shared" si="540"/>
        <v>0.15799999903059411</v>
      </c>
      <c r="X163">
        <f t="shared" si="441"/>
        <v>1.3050266154209208E-3</v>
      </c>
      <c r="Y163">
        <f t="shared" si="441"/>
        <v>1.5562195961341851E-4</v>
      </c>
      <c r="Z163">
        <f t="shared" ref="Z163" si="541">Z162+$K$2*LN(1+($L163)^Z$4)</f>
        <v>1.9689095850436668E-5</v>
      </c>
    </row>
    <row r="164" spans="12:26">
      <c r="L164">
        <f t="shared" si="436"/>
        <v>0.15850000000000011</v>
      </c>
      <c r="M164">
        <f t="shared" si="437"/>
        <v>7.9500000000000057E-2</v>
      </c>
      <c r="N164">
        <f t="shared" si="437"/>
        <v>0.14755755370952939</v>
      </c>
      <c r="O164">
        <f t="shared" si="437"/>
        <v>0.15768008396270611</v>
      </c>
      <c r="P164">
        <f t="shared" si="437"/>
        <v>0.15884058687843555</v>
      </c>
      <c r="Q164">
        <f t="shared" si="499"/>
        <v>0.15897968358151787</v>
      </c>
      <c r="R164">
        <f t="shared" si="499"/>
        <v>0.15899730731250644</v>
      </c>
      <c r="S164">
        <f t="shared" ref="S164:T164" si="542">S163+$K$2/(1+($L164)^S$4)</f>
        <v>0.15899963301527389</v>
      </c>
      <c r="T164">
        <f t="shared" si="542"/>
        <v>0.15899994894405386</v>
      </c>
      <c r="U164">
        <f t="shared" ref="U164:V164" si="543">U163+$K$2/(1+($L164)^U$4)</f>
        <v>0.1589999927842749</v>
      </c>
      <c r="V164">
        <f t="shared" si="543"/>
        <v>0.15899999896746012</v>
      </c>
      <c r="X164">
        <f t="shared" si="441"/>
        <v>1.329838489192078E-3</v>
      </c>
      <c r="Y164">
        <f t="shared" si="441"/>
        <v>1.5959592954971284E-4</v>
      </c>
      <c r="Z164">
        <f t="shared" ref="Z164" si="544">Z163+$K$2*LN(1+($L164)^Z$4)</f>
        <v>2.0320024218330905E-5</v>
      </c>
    </row>
    <row r="165" spans="12:26">
      <c r="L165">
        <f t="shared" si="436"/>
        <v>0.15950000000000011</v>
      </c>
      <c r="M165">
        <f t="shared" si="437"/>
        <v>8.0000000000000057E-2</v>
      </c>
      <c r="N165">
        <f t="shared" si="437"/>
        <v>0.14841999441673076</v>
      </c>
      <c r="O165">
        <f t="shared" si="437"/>
        <v>0.15865527486241968</v>
      </c>
      <c r="P165">
        <f t="shared" si="437"/>
        <v>0.15983654555711041</v>
      </c>
      <c r="Q165">
        <f t="shared" si="499"/>
        <v>0.1599790367938029</v>
      </c>
      <c r="R165">
        <f t="shared" si="499"/>
        <v>0.15999720409375359</v>
      </c>
      <c r="S165">
        <f t="shared" ref="S165:T165" si="545">S164+$K$2/(1+($L165)^S$4)</f>
        <v>0.15999961655045442</v>
      </c>
      <c r="T165">
        <f t="shared" si="545"/>
        <v>0.15999994631787881</v>
      </c>
      <c r="U165">
        <f t="shared" ref="U165:V165" si="546">U164+$K$2/(1+($L165)^U$4)</f>
        <v>0.15999999236539905</v>
      </c>
      <c r="V165">
        <f t="shared" si="546"/>
        <v>0.15999999890064939</v>
      </c>
      <c r="X165">
        <f t="shared" si="441"/>
        <v>1.3549605217636122E-3</v>
      </c>
      <c r="Y165">
        <f t="shared" si="441"/>
        <v>1.6364543908210712E-4</v>
      </c>
      <c r="Z165">
        <f t="shared" ref="Z165" si="547">Z164+$K$2*LN(1+($L165)^Z$4)</f>
        <v>2.0967021190705533E-5</v>
      </c>
    </row>
    <row r="166" spans="12:26">
      <c r="L166">
        <f t="shared" si="436"/>
        <v>0.16050000000000011</v>
      </c>
      <c r="M166">
        <f t="shared" si="437"/>
        <v>8.0500000000000058E-2</v>
      </c>
      <c r="N166">
        <f t="shared" si="437"/>
        <v>0.14928169196089275</v>
      </c>
      <c r="O166">
        <f t="shared" si="437"/>
        <v>0.15963016153793669</v>
      </c>
      <c r="P166">
        <f t="shared" si="437"/>
        <v>0.16083242806085654</v>
      </c>
      <c r="Q166">
        <f t="shared" si="499"/>
        <v>0.16097837364338313</v>
      </c>
      <c r="R166">
        <f t="shared" si="499"/>
        <v>0.16099709759882391</v>
      </c>
      <c r="S166">
        <f t="shared" ref="S166:T166" si="548">S165+$K$2/(1+($L166)^S$4)</f>
        <v>0.16099959945648995</v>
      </c>
      <c r="T166">
        <f t="shared" si="548"/>
        <v>0.16099994357425815</v>
      </c>
      <c r="U166">
        <f t="shared" ref="U166:V166" si="549">U165+$K$2/(1+($L166)^U$4)</f>
        <v>0.16099999192504691</v>
      </c>
      <c r="V166">
        <f t="shared" si="549"/>
        <v>0.16099999882997285</v>
      </c>
      <c r="X166">
        <f t="shared" si="441"/>
        <v>1.380394566742121E-3</v>
      </c>
      <c r="Y166">
        <f t="shared" si="441"/>
        <v>1.6777143556481194E-4</v>
      </c>
      <c r="Z166">
        <f t="shared" ref="Z166" si="550">Z165+$K$2*LN(1+($L166)^Z$4)</f>
        <v>2.1630391591961485E-5</v>
      </c>
    </row>
    <row r="167" spans="12:26">
      <c r="L167">
        <f t="shared" si="436"/>
        <v>0.16150000000000012</v>
      </c>
      <c r="M167">
        <f t="shared" si="437"/>
        <v>8.1000000000000058E-2</v>
      </c>
      <c r="N167">
        <f t="shared" si="437"/>
        <v>0.15014264762167623</v>
      </c>
      <c r="O167">
        <f t="shared" si="437"/>
        <v>0.16060474227939284</v>
      </c>
      <c r="P167">
        <f t="shared" si="437"/>
        <v>0.16182823344638633</v>
      </c>
      <c r="Q167">
        <f t="shared" si="499"/>
        <v>0.16197769382208946</v>
      </c>
      <c r="R167">
        <f t="shared" si="499"/>
        <v>0.16199698774506502</v>
      </c>
      <c r="S167">
        <f t="shared" ref="S167:T167" si="551">S166+$K$2/(1+($L167)^S$4)</f>
        <v>0.16199958171347353</v>
      </c>
      <c r="T167">
        <f t="shared" si="551"/>
        <v>0.16199994070871837</v>
      </c>
      <c r="U167">
        <f t="shared" ref="U167:V167" si="552">U166+$K$2/(1+($L167)^U$4)</f>
        <v>0.16199999146226113</v>
      </c>
      <c r="V167">
        <f t="shared" si="552"/>
        <v>0.16199999875523291</v>
      </c>
      <c r="X167">
        <f t="shared" si="441"/>
        <v>1.4061424759696092E-3</v>
      </c>
      <c r="Y167">
        <f t="shared" si="441"/>
        <v>1.719748721090672E-4</v>
      </c>
      <c r="Z167">
        <f t="shared" ref="Z167" si="553">Z166+$K$2*LN(1+($L167)^Z$4)</f>
        <v>2.2310444068911974E-5</v>
      </c>
    </row>
    <row r="168" spans="12:26">
      <c r="L168">
        <f t="shared" si="436"/>
        <v>0.16250000000000012</v>
      </c>
      <c r="M168">
        <f t="shared" si="437"/>
        <v>8.1500000000000059E-2</v>
      </c>
      <c r="N168">
        <f t="shared" si="437"/>
        <v>0.15100286267543966</v>
      </c>
      <c r="O168">
        <f t="shared" si="437"/>
        <v>0.16157901538032143</v>
      </c>
      <c r="P168">
        <f t="shared" si="437"/>
        <v>0.16282396076490432</v>
      </c>
      <c r="Q168">
        <f t="shared" si="499"/>
        <v>0.16297699701792501</v>
      </c>
      <c r="R168">
        <f t="shared" si="499"/>
        <v>0.1629968744482713</v>
      </c>
      <c r="S168">
        <f t="shared" ref="S168:T168" si="554">S167+$K$2/(1+($L168)^S$4)</f>
        <v>0.16299956330099746</v>
      </c>
      <c r="T168">
        <f t="shared" si="554"/>
        <v>0.16299993771664487</v>
      </c>
      <c r="U168">
        <f t="shared" ref="U168:V168" si="555">U167+$K$2/(1+($L168)^U$4)</f>
        <v>0.16299999097604798</v>
      </c>
      <c r="V168">
        <f t="shared" si="555"/>
        <v>0.16299999867622325</v>
      </c>
      <c r="X168">
        <f t="shared" si="441"/>
        <v>1.432206099514319E-3</v>
      </c>
      <c r="Y168">
        <f t="shared" si="441"/>
        <v>1.7625670757861128E-4</v>
      </c>
      <c r="Z168">
        <f t="shared" ref="Z168" si="556">Z167+$K$2*LN(1+($L168)^Z$4)</f>
        <v>2.3007491114226697E-5</v>
      </c>
    </row>
    <row r="169" spans="12:26">
      <c r="L169">
        <f t="shared" si="436"/>
        <v>0.16350000000000012</v>
      </c>
      <c r="M169">
        <f t="shared" si="437"/>
        <v>8.2000000000000059E-2</v>
      </c>
      <c r="N169">
        <f t="shared" si="437"/>
        <v>0.15186233839525057</v>
      </c>
      <c r="O169">
        <f t="shared" si="437"/>
        <v>0.16255297913766908</v>
      </c>
      <c r="P169">
        <f t="shared" si="437"/>
        <v>0.16381960906211623</v>
      </c>
      <c r="Q169">
        <f t="shared" si="499"/>
        <v>0.16397628291504229</v>
      </c>
      <c r="R169">
        <f t="shared" si="499"/>
        <v>0.16399675762266452</v>
      </c>
      <c r="S169">
        <f t="shared" ref="S169:T169" si="557">S168+$K$2/(1+($L169)^S$4)</f>
        <v>0.16399954419814394</v>
      </c>
      <c r="T169">
        <f t="shared" si="557"/>
        <v>0.16399993459327841</v>
      </c>
      <c r="U169">
        <f t="shared" ref="U169:V169" si="558">U168+$K$2/(1+($L169)^U$4)</f>
        <v>0.16399999046537622</v>
      </c>
      <c r="V169">
        <f t="shared" si="558"/>
        <v>0.16399999859272837</v>
      </c>
      <c r="X169">
        <f t="shared" si="441"/>
        <v>1.4585872856615902E-3</v>
      </c>
      <c r="Y169">
        <f t="shared" si="441"/>
        <v>1.8061790658509554E-4</v>
      </c>
      <c r="Z169">
        <f t="shared" ref="Z169" si="559">Z168+$K$2*LN(1+($L169)^Z$4)</f>
        <v>2.3721849089862757E-5</v>
      </c>
    </row>
    <row r="170" spans="12:26">
      <c r="L170">
        <f t="shared" si="436"/>
        <v>0.16450000000000012</v>
      </c>
      <c r="M170">
        <f t="shared" si="437"/>
        <v>8.2500000000000059E-2</v>
      </c>
      <c r="N170">
        <f t="shared" si="437"/>
        <v>0.15272107605089677</v>
      </c>
      <c r="O170">
        <f t="shared" si="437"/>
        <v>0.16352663185181121</v>
      </c>
      <c r="P170">
        <f t="shared" si="437"/>
        <v>0.16481517737823814</v>
      </c>
      <c r="Q170">
        <f t="shared" si="499"/>
        <v>0.1649755511937204</v>
      </c>
      <c r="R170">
        <f t="shared" si="499"/>
        <v>0.16499663718087459</v>
      </c>
      <c r="S170">
        <f t="shared" ref="S170:T170" si="560">S169+$K$2/(1+($L170)^S$4)</f>
        <v>0.16499952438347557</v>
      </c>
      <c r="T170">
        <f t="shared" si="560"/>
        <v>0.16499993133371149</v>
      </c>
      <c r="U170">
        <f t="shared" ref="U170:V170" si="561">U169+$K$2/(1+($L170)^U$4)</f>
        <v>0.164999989929176</v>
      </c>
      <c r="V170">
        <f t="shared" si="561"/>
        <v>0.1649999985045234</v>
      </c>
      <c r="X170">
        <f t="shared" si="441"/>
        <v>1.4852878809047548E-3</v>
      </c>
      <c r="Y170">
        <f t="shared" si="441"/>
        <v>1.8505943948344378E-4</v>
      </c>
      <c r="Z170">
        <f t="shared" ref="Z170" si="562">Z169+$K$2*LN(1+($L170)^Z$4)</f>
        <v>2.4453838250480067E-5</v>
      </c>
    </row>
    <row r="171" spans="12:26">
      <c r="L171">
        <f t="shared" si="436"/>
        <v>0.16550000000000012</v>
      </c>
      <c r="M171">
        <f t="shared" si="437"/>
        <v>8.300000000000006E-2</v>
      </c>
      <c r="N171">
        <f t="shared" si="437"/>
        <v>0.15357907690889763</v>
      </c>
      <c r="O171">
        <f t="shared" si="437"/>
        <v>0.16449997182656764</v>
      </c>
      <c r="P171">
        <f t="shared" si="437"/>
        <v>0.16581066474800576</v>
      </c>
      <c r="Q171">
        <f t="shared" si="499"/>
        <v>0.16597480153034214</v>
      </c>
      <c r="R171">
        <f t="shared" si="499"/>
        <v>0.16599651303391988</v>
      </c>
      <c r="S171">
        <f t="shared" ref="S171:T171" si="563">S170+$K$2/(1+($L171)^S$4)</f>
        <v>0.16599950383502574</v>
      </c>
      <c r="T171">
        <f t="shared" si="563"/>
        <v>0.16599992793288473</v>
      </c>
      <c r="U171">
        <f t="shared" ref="U171:V171" si="564">U170+$K$2/(1+($L171)^U$4)</f>
        <v>0.16599998936633759</v>
      </c>
      <c r="V171">
        <f t="shared" si="564"/>
        <v>0.16599999841137361</v>
      </c>
      <c r="X171">
        <f t="shared" si="441"/>
        <v>1.5123097299360618E-3</v>
      </c>
      <c r="Y171">
        <f t="shared" si="441"/>
        <v>1.8958228236715683E-4</v>
      </c>
      <c r="Z171">
        <f t="shared" ref="Z171" si="565">Z170+$K$2*LN(1+($L171)^Z$4)</f>
        <v>2.5203782766843632E-5</v>
      </c>
    </row>
    <row r="172" spans="12:26">
      <c r="L172">
        <f t="shared" si="436"/>
        <v>0.16650000000000012</v>
      </c>
      <c r="M172">
        <f t="shared" si="437"/>
        <v>8.350000000000006E-2</v>
      </c>
      <c r="N172">
        <f t="shared" si="437"/>
        <v>0.15443634223251529</v>
      </c>
      <c r="O172">
        <f t="shared" si="437"/>
        <v>0.16547299736921792</v>
      </c>
      <c r="P172">
        <f t="shared" si="437"/>
        <v>0.1668060702006838</v>
      </c>
      <c r="Q172">
        <f t="shared" si="499"/>
        <v>0.16697403359737134</v>
      </c>
      <c r="R172">
        <f t="shared" si="499"/>
        <v>0.16699638509118767</v>
      </c>
      <c r="S172">
        <f t="shared" ref="S172:T172" si="566">S171+$K$2/(1+($L172)^S$4)</f>
        <v>0.16699948253028887</v>
      </c>
      <c r="T172">
        <f t="shared" si="566"/>
        <v>0.16699992438558306</v>
      </c>
      <c r="U172">
        <f t="shared" ref="U172:V172" si="567">U171+$K$2/(1+($L172)^U$4)</f>
        <v>0.16699998877571012</v>
      </c>
      <c r="V172">
        <f t="shared" si="567"/>
        <v>0.16699999831303408</v>
      </c>
      <c r="X172">
        <f t="shared" si="441"/>
        <v>1.5396546756376369E-3</v>
      </c>
      <c r="Y172">
        <f t="shared" si="441"/>
        <v>1.9418741706356171E-4</v>
      </c>
      <c r="Z172">
        <f t="shared" ref="Z172" si="568">Z171+$K$2*LN(1+($L172)^Z$4)</f>
        <v>2.5972010749210429E-5</v>
      </c>
    </row>
    <row r="173" spans="12:26">
      <c r="L173">
        <f t="shared" si="436"/>
        <v>0.16750000000000012</v>
      </c>
      <c r="M173">
        <f t="shared" si="437"/>
        <v>8.4000000000000061E-2</v>
      </c>
      <c r="N173">
        <f t="shared" si="437"/>
        <v>0.15529287328176583</v>
      </c>
      <c r="O173">
        <f t="shared" si="437"/>
        <v>0.1664457067905166</v>
      </c>
      <c r="P173">
        <f t="shared" si="437"/>
        <v>0.16780139276007552</v>
      </c>
      <c r="Q173">
        <f t="shared" si="499"/>
        <v>0.16797324706333003</v>
      </c>
      <c r="R173">
        <f t="shared" si="499"/>
        <v>0.16799625326041434</v>
      </c>
      <c r="S173">
        <f t="shared" ref="S173:T173" si="569">S172+$K$2/(1+($L173)^S$4)</f>
        <v>0.16799946044621064</v>
      </c>
      <c r="T173">
        <f t="shared" si="569"/>
        <v>0.16799992068643194</v>
      </c>
      <c r="U173">
        <f t="shared" ref="U173:V173" si="570">U172+$K$2/(1+($L173)^U$4)</f>
        <v>0.1679999881561004</v>
      </c>
      <c r="V173">
        <f t="shared" si="570"/>
        <v>0.16799999820924941</v>
      </c>
      <c r="X173">
        <f t="shared" si="441"/>
        <v>1.5673245590724734E-3</v>
      </c>
      <c r="Y173">
        <f t="shared" si="441"/>
        <v>1.9887583112900421E-4</v>
      </c>
      <c r="Z173">
        <f t="shared" ref="Z173" si="571">Z172+$K$2*LN(1+($L173)^Z$4)</f>
        <v>2.6758854270701098E-5</v>
      </c>
    </row>
    <row r="174" spans="12:26">
      <c r="L174">
        <f t="shared" si="436"/>
        <v>0.16850000000000012</v>
      </c>
      <c r="M174">
        <f t="shared" si="437"/>
        <v>8.4500000000000061E-2</v>
      </c>
      <c r="N174">
        <f t="shared" si="437"/>
        <v>0.15614867131343035</v>
      </c>
      <c r="O174">
        <f t="shared" si="437"/>
        <v>0.16741809840470856</v>
      </c>
      <c r="P174">
        <f t="shared" si="437"/>
        <v>0.16879663144453225</v>
      </c>
      <c r="Q174">
        <f t="shared" si="499"/>
        <v>0.16897244159277577</v>
      </c>
      <c r="R174">
        <f t="shared" si="499"/>
        <v>0.16899611744766552</v>
      </c>
      <c r="S174">
        <f t="shared" ref="S174:T174" si="572">S173+$K$2/(1+($L174)^S$4)</f>
        <v>0.16899943755917787</v>
      </c>
      <c r="T174">
        <f t="shared" si="572"/>
        <v>0.16899991682989352</v>
      </c>
      <c r="U174">
        <f t="shared" ref="U174:V174" si="573">U173+$K$2/(1+($L174)^U$4)</f>
        <v>0.1689999875062716</v>
      </c>
      <c r="V174">
        <f t="shared" si="573"/>
        <v>0.16899999809975319</v>
      </c>
      <c r="X174">
        <f t="shared" si="441"/>
        <v>1.5953212194754565E-3</v>
      </c>
      <c r="Y174">
        <f t="shared" si="441"/>
        <v>2.0364851784398656E-4</v>
      </c>
      <c r="Z174">
        <f t="shared" ref="Z174" si="574">Z173+$K$2*LN(1+($L174)^Z$4)</f>
        <v>2.7564649390657024E-5</v>
      </c>
    </row>
    <row r="175" spans="12:26">
      <c r="L175">
        <f t="shared" si="436"/>
        <v>0.16950000000000012</v>
      </c>
      <c r="M175">
        <f t="shared" si="437"/>
        <v>8.5000000000000062E-2</v>
      </c>
      <c r="N175">
        <f t="shared" si="437"/>
        <v>0.15700373758106609</v>
      </c>
      <c r="O175">
        <f t="shared" si="437"/>
        <v>0.168390170529544</v>
      </c>
      <c r="P175">
        <f t="shared" si="437"/>
        <v>0.16979178526696312</v>
      </c>
      <c r="Q175">
        <f t="shared" si="499"/>
        <v>0.16997161684627896</v>
      </c>
      <c r="R175">
        <f t="shared" si="499"/>
        <v>0.16999597755731613</v>
      </c>
      <c r="S175">
        <f t="shared" ref="S175:T175" si="575">S174+$K$2/(1+($L175)^S$4)</f>
        <v>0.16999941384500858</v>
      </c>
      <c r="T175">
        <f t="shared" si="575"/>
        <v>0.16999991281026267</v>
      </c>
      <c r="U175">
        <f t="shared" ref="U175:V175" si="576">U174+$K$2/(1+($L175)^U$4)</f>
        <v>0.16999998682494188</v>
      </c>
      <c r="V175">
        <f t="shared" si="576"/>
        <v>0.16999999798426774</v>
      </c>
      <c r="X175">
        <f t="shared" si="441"/>
        <v>1.6236464942444209E-3</v>
      </c>
      <c r="Y175">
        <f t="shared" si="441"/>
        <v>2.0850647620824847E-4</v>
      </c>
      <c r="Z175">
        <f t="shared" ref="Z175" si="577">Z174+$K$2*LN(1+($L175)^Z$4)</f>
        <v>2.8389736177981445E-5</v>
      </c>
    </row>
    <row r="176" spans="12:26">
      <c r="L176">
        <f t="shared" si="436"/>
        <v>0.17050000000000012</v>
      </c>
      <c r="M176">
        <f t="shared" si="437"/>
        <v>8.5500000000000062E-2</v>
      </c>
      <c r="N176">
        <f t="shared" si="437"/>
        <v>0.15785807333501739</v>
      </c>
      <c r="O176">
        <f t="shared" si="437"/>
        <v>0.16936192148629356</v>
      </c>
      <c r="P176">
        <f t="shared" si="437"/>
        <v>0.17078685323484497</v>
      </c>
      <c r="Q176">
        <f t="shared" si="499"/>
        <v>0.17097077248040013</v>
      </c>
      <c r="R176">
        <f t="shared" si="499"/>
        <v>0.17099583349203024</v>
      </c>
      <c r="S176">
        <f t="shared" ref="S176:T176" si="578">S175+$K$2/(1+($L176)^S$4)</f>
        <v>0.17099938927894165</v>
      </c>
      <c r="T176">
        <f t="shared" si="578"/>
        <v>0.17099990862166289</v>
      </c>
      <c r="U176">
        <f t="shared" ref="U176:V176" si="579">U175+$K$2/(1+($L176)^U$4)</f>
        <v>0.17099998611078315</v>
      </c>
      <c r="V176">
        <f t="shared" si="579"/>
        <v>0.17099999786250361</v>
      </c>
      <c r="X176">
        <f t="shared" si="441"/>
        <v>1.6523022189312406E-3</v>
      </c>
      <c r="Y176">
        <f t="shared" si="441"/>
        <v>2.1345071093579115E-4</v>
      </c>
      <c r="Z176">
        <f t="shared" ref="Z176" si="580">Z175+$K$2*LN(1+($L176)^Z$4)</f>
        <v>2.9234458734464519E-5</v>
      </c>
    </row>
    <row r="177" spans="12:26">
      <c r="L177">
        <f t="shared" si="436"/>
        <v>0.17150000000000012</v>
      </c>
      <c r="M177">
        <f t="shared" si="437"/>
        <v>8.6000000000000063E-2</v>
      </c>
      <c r="N177">
        <f t="shared" si="437"/>
        <v>0.1587116798224267</v>
      </c>
      <c r="O177">
        <f t="shared" si="437"/>
        <v>0.17033334959976315</v>
      </c>
      <c r="P177">
        <f t="shared" si="437"/>
        <v>0.17178183435023212</v>
      </c>
      <c r="Q177">
        <f t="shared" si="499"/>
        <v>0.17196990814766741</v>
      </c>
      <c r="R177">
        <f t="shared" si="499"/>
        <v>0.17199568515274086</v>
      </c>
      <c r="S177">
        <f t="shared" ref="S177:T177" si="581">S176+$K$2/(1+($L177)^S$4)</f>
        <v>0.17199936383562656</v>
      </c>
      <c r="T177">
        <f t="shared" si="581"/>
        <v>0.17199990425804237</v>
      </c>
      <c r="U177">
        <f t="shared" ref="U177:V177" si="582">U176+$K$2/(1+($L177)^U$4)</f>
        <v>0.17199998536241953</v>
      </c>
      <c r="V177">
        <f t="shared" si="582"/>
        <v>0.17199999773415917</v>
      </c>
      <c r="X177">
        <f t="shared" si="441"/>
        <v>1.6812902272329532E-3</v>
      </c>
      <c r="Y177">
        <f t="shared" si="441"/>
        <v>2.1848223244984498E-4</v>
      </c>
      <c r="Z177">
        <f t="shared" ref="Z177" si="583">Z176+$K$2*LN(1+($L177)^Z$4)</f>
        <v>3.0099165218092978E-5</v>
      </c>
    </row>
    <row r="178" spans="12:26">
      <c r="L178">
        <f t="shared" si="436"/>
        <v>0.17250000000000013</v>
      </c>
      <c r="M178">
        <f t="shared" si="437"/>
        <v>8.6500000000000063E-2</v>
      </c>
      <c r="N178">
        <f t="shared" si="437"/>
        <v>0.15956455828724547</v>
      </c>
      <c r="O178">
        <f t="shared" si="437"/>
        <v>0.17130445319830892</v>
      </c>
      <c r="P178">
        <f t="shared" si="437"/>
        <v>0.17277672760976653</v>
      </c>
      <c r="Q178">
        <f t="shared" si="499"/>
        <v>0.17296902349655388</v>
      </c>
      <c r="R178">
        <f t="shared" si="499"/>
        <v>0.17299553243862958</v>
      </c>
      <c r="S178">
        <f t="shared" ref="S178:T178" si="584">S177+$K$2/(1+($L178)^S$4)</f>
        <v>0.17299933748911292</v>
      </c>
      <c r="T178">
        <f t="shared" si="584"/>
        <v>0.17299989971316967</v>
      </c>
      <c r="U178">
        <f t="shared" ref="U178:V178" si="585">U177+$K$2/(1+($L178)^U$4)</f>
        <v>0.17299998457842605</v>
      </c>
      <c r="V178">
        <f t="shared" si="585"/>
        <v>0.17299999759892021</v>
      </c>
      <c r="X178">
        <f t="shared" si="441"/>
        <v>1.7106123509829162E-3</v>
      </c>
      <c r="Y178">
        <f t="shared" si="441"/>
        <v>2.2360205687777979E-4</v>
      </c>
      <c r="Z178">
        <f t="shared" ref="Z178" si="586">Z177+$K$2*LN(1+($L178)^Z$4)</f>
        <v>3.0984207866342933E-5</v>
      </c>
    </row>
    <row r="179" spans="12:26">
      <c r="L179">
        <f t="shared" si="436"/>
        <v>0.17350000000000013</v>
      </c>
      <c r="M179">
        <f t="shared" si="437"/>
        <v>8.7000000000000063E-2</v>
      </c>
      <c r="N179">
        <f t="shared" si="437"/>
        <v>0.16041670997024504</v>
      </c>
      <c r="O179">
        <f t="shared" si="437"/>
        <v>0.17227523061385189</v>
      </c>
      <c r="P179">
        <f t="shared" si="437"/>
        <v>0.17377153200468795</v>
      </c>
      <c r="Q179">
        <f t="shared" si="499"/>
        <v>0.17396811817145505</v>
      </c>
      <c r="R179">
        <f t="shared" si="499"/>
        <v>0.1739953752471062</v>
      </c>
      <c r="S179">
        <f t="shared" ref="S179:T179" si="587">S178+$K$2/(1+($L179)^S$4)</f>
        <v>0.1739993102128399</v>
      </c>
      <c r="T179">
        <f t="shared" si="587"/>
        <v>0.17399989498062962</v>
      </c>
      <c r="U179">
        <f t="shared" ref="U179:V179" si="588">U178+$K$2/(1+($L179)^U$4)</f>
        <v>0.17399998375732714</v>
      </c>
      <c r="V179">
        <f t="shared" si="588"/>
        <v>0.17399999745645944</v>
      </c>
      <c r="X179">
        <f t="shared" si="441"/>
        <v>1.7402704201419973E-3</v>
      </c>
      <c r="Y179">
        <f t="shared" si="441"/>
        <v>2.2881120604595844E-4</v>
      </c>
      <c r="Z179">
        <f t="shared" ref="Z179" si="589">Z178+$K$2*LN(1+($L179)^Z$4)</f>
        <v>3.1889943019456041E-5</v>
      </c>
    </row>
    <row r="180" spans="12:26">
      <c r="L180">
        <f t="shared" si="436"/>
        <v>0.17450000000000013</v>
      </c>
      <c r="M180">
        <f t="shared" si="437"/>
        <v>8.7500000000000064E-2</v>
      </c>
      <c r="N180">
        <f t="shared" si="437"/>
        <v>0.16126813610902752</v>
      </c>
      <c r="O180">
        <f t="shared" si="437"/>
        <v>0.17324568018189265</v>
      </c>
      <c r="P180">
        <f t="shared" si="437"/>
        <v>0.17476624652084408</v>
      </c>
      <c r="Q180">
        <f t="shared" si="499"/>
        <v>0.17496719181266629</v>
      </c>
      <c r="R180">
        <f t="shared" si="499"/>
        <v>0.17499521347378802</v>
      </c>
      <c r="S180">
        <f t="shared" ref="S180:T180" si="590">S179+$K$2/(1+($L180)^S$4)</f>
        <v>0.1749992819796255</v>
      </c>
      <c r="T180">
        <f t="shared" si="590"/>
        <v>0.17499989005381889</v>
      </c>
      <c r="U180">
        <f t="shared" ref="U180:V180" si="591">U179+$K$2/(1+($L180)^U$4)</f>
        <v>0.17499998289759516</v>
      </c>
      <c r="V180">
        <f t="shared" si="591"/>
        <v>0.17499999730643612</v>
      </c>
      <c r="X180">
        <f t="shared" si="441"/>
        <v>1.7702662627897992E-3</v>
      </c>
      <c r="Y180">
        <f t="shared" si="441"/>
        <v>2.3411070747453175E-4</v>
      </c>
      <c r="Z180">
        <f t="shared" ref="Z180" si="592">Z179+$K$2*LN(1+($L180)^Z$4)</f>
        <v>3.2816731143698908E-5</v>
      </c>
    </row>
    <row r="181" spans="12:26">
      <c r="L181">
        <f t="shared" si="436"/>
        <v>0.17550000000000013</v>
      </c>
      <c r="M181">
        <f t="shared" si="437"/>
        <v>8.8000000000000064E-2</v>
      </c>
      <c r="N181">
        <f t="shared" si="437"/>
        <v>0.16211883793803644</v>
      </c>
      <c r="O181">
        <f t="shared" si="437"/>
        <v>0.17421580024152594</v>
      </c>
      <c r="P181">
        <f t="shared" si="437"/>
        <v>0.17576087013870101</v>
      </c>
      <c r="Q181">
        <f t="shared" si="499"/>
        <v>0.17596624405636035</v>
      </c>
      <c r="R181">
        <f t="shared" si="499"/>
        <v>0.17599504701247928</v>
      </c>
      <c r="S181">
        <f t="shared" ref="S181:T181" si="593">S180+$K$2/(1+($L181)^S$4)</f>
        <v>0.17599925276165573</v>
      </c>
      <c r="T181">
        <f t="shared" si="593"/>
        <v>0.17599988492594165</v>
      </c>
      <c r="U181">
        <f t="shared" ref="U181:V181" si="594">U180+$K$2/(1+($L181)^U$4)</f>
        <v>0.17599998199764891</v>
      </c>
      <c r="V181">
        <f t="shared" si="594"/>
        <v>0.17599999714849543</v>
      </c>
      <c r="X181">
        <f t="shared" si="441"/>
        <v>1.8006017051159164E-3</v>
      </c>
      <c r="Y181">
        <f t="shared" si="441"/>
        <v>2.3950159437217624E-4</v>
      </c>
      <c r="Z181">
        <f t="shared" ref="Z181" si="595">Z180+$K$2*LN(1+($L181)^Z$4)</f>
        <v>3.3764936854604823E-5</v>
      </c>
    </row>
    <row r="182" spans="12:26">
      <c r="L182">
        <f t="shared" si="436"/>
        <v>0.17650000000000013</v>
      </c>
      <c r="M182">
        <f t="shared" si="437"/>
        <v>8.8500000000000065E-2</v>
      </c>
      <c r="N182">
        <f t="shared" si="437"/>
        <v>0.16296881668856769</v>
      </c>
      <c r="O182">
        <f t="shared" si="437"/>
        <v>0.17518558913545504</v>
      </c>
      <c r="P182">
        <f t="shared" si="437"/>
        <v>0.1767554018333537</v>
      </c>
      <c r="Q182">
        <f t="shared" si="499"/>
        <v>0.17696527453456501</v>
      </c>
      <c r="R182">
        <f t="shared" si="499"/>
        <v>0.17699487575515035</v>
      </c>
      <c r="S182">
        <f t="shared" ref="S182:T182" si="596">S181+$K$2/(1+($L182)^S$4)</f>
        <v>0.17699922253047365</v>
      </c>
      <c r="T182">
        <f t="shared" si="596"/>
        <v>0.17699987959000518</v>
      </c>
      <c r="U182">
        <f t="shared" ref="U182:V182" si="597">U181+$K$2/(1+($L182)^U$4)</f>
        <v>0.17699998105585199</v>
      </c>
      <c r="V182">
        <f t="shared" si="597"/>
        <v>0.17699999698226815</v>
      </c>
      <c r="X182">
        <f t="shared" si="441"/>
        <v>1.8312785714112273E-3</v>
      </c>
      <c r="Y182">
        <f t="shared" si="441"/>
        <v>2.4498490563077394E-4</v>
      </c>
      <c r="Z182">
        <f t="shared" ref="Z182" si="598">Z181+$K$2*LN(1+($L182)^Z$4)</f>
        <v>3.4734928940198828E-5</v>
      </c>
    </row>
    <row r="183" spans="12:26">
      <c r="L183">
        <f t="shared" si="436"/>
        <v>0.17750000000000013</v>
      </c>
      <c r="M183">
        <f t="shared" si="437"/>
        <v>8.9000000000000065E-2</v>
      </c>
      <c r="N183">
        <f t="shared" si="437"/>
        <v>0.16381807358878001</v>
      </c>
      <c r="O183">
        <f t="shared" si="437"/>
        <v>0.17615504521000622</v>
      </c>
      <c r="P183">
        <f t="shared" si="437"/>
        <v>0.17774984057453658</v>
      </c>
      <c r="Q183">
        <f t="shared" si="499"/>
        <v>0.17796428287514052</v>
      </c>
      <c r="R183">
        <f t="shared" si="499"/>
        <v>0.17799469959191674</v>
      </c>
      <c r="S183">
        <f t="shared" ref="S183:T183" si="599">S182+$K$2/(1+($L183)^S$4)</f>
        <v>0.17799919125696834</v>
      </c>
      <c r="T183">
        <f t="shared" si="599"/>
        <v>0.1779998740388152</v>
      </c>
      <c r="U183">
        <f t="shared" ref="U183:V183" si="600">U182+$K$2/(1+($L183)^U$4)</f>
        <v>0.17799998007051127</v>
      </c>
      <c r="V183">
        <f t="shared" si="600"/>
        <v>0.17799999680737003</v>
      </c>
      <c r="X183">
        <f t="shared" si="441"/>
        <v>1.8622986840592193E-3</v>
      </c>
      <c r="Y183">
        <f t="shared" si="441"/>
        <v>2.5056168582003342E-4</v>
      </c>
      <c r="Z183">
        <f t="shared" ref="Z183" si="601">Z182+$K$2*LN(1+($L183)^Z$4)</f>
        <v>3.5727080384204025E-5</v>
      </c>
    </row>
    <row r="184" spans="12:26">
      <c r="L184">
        <f t="shared" si="436"/>
        <v>0.17850000000000013</v>
      </c>
      <c r="M184">
        <f t="shared" si="437"/>
        <v>8.9500000000000066E-2</v>
      </c>
      <c r="N184">
        <f t="shared" si="437"/>
        <v>0.16466660986370577</v>
      </c>
      <c r="O184">
        <f t="shared" si="437"/>
        <v>0.17712416681514295</v>
      </c>
      <c r="P184">
        <f t="shared" si="437"/>
        <v>0.17874418532663425</v>
      </c>
      <c r="Q184">
        <f t="shared" si="499"/>
        <v>0.1789632687017573</v>
      </c>
      <c r="R184">
        <f t="shared" si="499"/>
        <v>0.17899451841101816</v>
      </c>
      <c r="S184">
        <f t="shared" ref="S184:T184" si="602">S183+$K$2/(1+($L184)^S$4)</f>
        <v>0.17899915891136362</v>
      </c>
      <c r="T184">
        <f t="shared" si="602"/>
        <v>0.17899986826497133</v>
      </c>
      <c r="U184">
        <f t="shared" ref="U184:V184" si="603">U183+$K$2/(1+($L184)^U$4)</f>
        <v>0.17899997903987525</v>
      </c>
      <c r="V184">
        <f t="shared" si="603"/>
        <v>0.17899999662340135</v>
      </c>
      <c r="X184">
        <f t="shared" si="441"/>
        <v>1.8936638635273478E-3</v>
      </c>
      <c r="Y184">
        <f t="shared" si="441"/>
        <v>2.5623298518205178E-4</v>
      </c>
      <c r="Z184">
        <f t="shared" ref="Z184" si="604">Z183+$K$2*LN(1+($L184)^Z$4)</f>
        <v>3.6741768389229536E-5</v>
      </c>
    </row>
    <row r="185" spans="12:26">
      <c r="L185">
        <f t="shared" si="436"/>
        <v>0.17950000000000013</v>
      </c>
      <c r="M185">
        <f t="shared" si="437"/>
        <v>9.0000000000000066E-2</v>
      </c>
      <c r="N185">
        <f t="shared" si="437"/>
        <v>0.16551442673526151</v>
      </c>
      <c r="O185">
        <f t="shared" si="437"/>
        <v>0.17809295230448013</v>
      </c>
      <c r="P185">
        <f t="shared" si="437"/>
        <v>0.17973843504869227</v>
      </c>
      <c r="Q185">
        <f t="shared" si="499"/>
        <v>0.17996223163387357</v>
      </c>
      <c r="R185">
        <f t="shared" si="499"/>
        <v>0.17999433209879731</v>
      </c>
      <c r="S185">
        <f t="shared" ref="S185:T185" si="605">S184+$K$2/(1+($L185)^S$4)</f>
        <v>0.17999912546320679</v>
      </c>
      <c r="T185">
        <f t="shared" si="605"/>
        <v>0.1799998622608624</v>
      </c>
      <c r="U185">
        <f t="shared" ref="U185:V185" si="606">U184+$K$2/(1+($L185)^U$4)</f>
        <v>0.17999997796213238</v>
      </c>
      <c r="V185">
        <f t="shared" si="606"/>
        <v>0.17999999642994635</v>
      </c>
      <c r="X185">
        <f t="shared" si="441"/>
        <v>1.9253759283584303E-3</v>
      </c>
      <c r="Y185">
        <f t="shared" si="441"/>
        <v>2.6199985962581845E-4</v>
      </c>
      <c r="Z185">
        <f t="shared" ref="Z185" si="607">Z184+$K$2*LN(1+($L185)^Z$4)</f>
        <v>3.7779374399941312E-5</v>
      </c>
    </row>
    <row r="186" spans="12:26">
      <c r="L186">
        <f t="shared" si="436"/>
        <v>0.18050000000000013</v>
      </c>
      <c r="M186">
        <f t="shared" si="437"/>
        <v>9.0500000000000067E-2</v>
      </c>
      <c r="N186">
        <f t="shared" si="437"/>
        <v>0.16636152542225854</v>
      </c>
      <c r="O186">
        <f t="shared" si="437"/>
        <v>0.17906140003529816</v>
      </c>
      <c r="P186">
        <f t="shared" si="437"/>
        <v>0.18073258869442815</v>
      </c>
      <c r="Q186">
        <f t="shared" si="499"/>
        <v>0.18096117128671305</v>
      </c>
      <c r="R186">
        <f t="shared" si="499"/>
        <v>0.18099414053967869</v>
      </c>
      <c r="S186">
        <f t="shared" ref="S186:T186" si="608">S185+$K$2/(1+($L186)^S$4)</f>
        <v>0.18099909088135713</v>
      </c>
      <c r="T186">
        <f t="shared" si="608"/>
        <v>0.18099985601866164</v>
      </c>
      <c r="U186">
        <f t="shared" ref="U186:V186" si="609">U185+$K$2/(1+($L186)^U$4)</f>
        <v>0.18099997683540939</v>
      </c>
      <c r="V186">
        <f t="shared" si="609"/>
        <v>0.18099999622657267</v>
      </c>
      <c r="X186">
        <f t="shared" si="441"/>
        <v>1.9574366951620741E-3</v>
      </c>
      <c r="Y186">
        <f t="shared" si="441"/>
        <v>2.6786337072166004E-4</v>
      </c>
      <c r="Z186">
        <f t="shared" ref="Z186" si="610">Z185+$K$2*LN(1+($L186)^Z$4)</f>
        <v>3.8840284126213084E-5</v>
      </c>
    </row>
    <row r="187" spans="12:26">
      <c r="L187">
        <f t="shared" si="436"/>
        <v>0.18150000000000013</v>
      </c>
      <c r="M187">
        <f t="shared" si="437"/>
        <v>9.1000000000000067E-2</v>
      </c>
      <c r="N187">
        <f t="shared" si="437"/>
        <v>0.16720790714041342</v>
      </c>
      <c r="O187">
        <f t="shared" si="437"/>
        <v>0.18002950836855688</v>
      </c>
      <c r="P187">
        <f t="shared" si="437"/>
        <v>0.18172664521224235</v>
      </c>
      <c r="Q187">
        <f t="shared" si="499"/>
        <v>0.18196008727124272</v>
      </c>
      <c r="R187">
        <f t="shared" si="499"/>
        <v>0.18199394361614715</v>
      </c>
      <c r="S187">
        <f t="shared" ref="S187:T187" si="611">S186+$K$2/(1+($L187)^S$4)</f>
        <v>0.18199905513397432</v>
      </c>
      <c r="T187">
        <f t="shared" si="611"/>
        <v>0.18199984953032181</v>
      </c>
      <c r="U187">
        <f t="shared" ref="U187:V187" si="612">U186+$K$2/(1+($L187)^U$4)</f>
        <v>0.18199997565776946</v>
      </c>
      <c r="V187">
        <f t="shared" si="612"/>
        <v>0.18199999601283082</v>
      </c>
      <c r="X187">
        <f t="shared" si="441"/>
        <v>1.9898479786061383E-3</v>
      </c>
      <c r="Y187">
        <f t="shared" si="441"/>
        <v>2.7382458569562442E-4</v>
      </c>
      <c r="Z187">
        <f t="shared" ref="Z187" si="613">Z186+$K$2*LN(1+($L187)^Z$4)</f>
        <v>3.9924887566258648E-5</v>
      </c>
    </row>
    <row r="188" spans="12:26">
      <c r="L188">
        <f t="shared" si="436"/>
        <v>0.18250000000000013</v>
      </c>
      <c r="M188">
        <f t="shared" si="437"/>
        <v>9.1500000000000067E-2</v>
      </c>
      <c r="N188">
        <f t="shared" si="437"/>
        <v>0.16805357310235844</v>
      </c>
      <c r="O188">
        <f t="shared" si="437"/>
        <v>0.18099727566890952</v>
      </c>
      <c r="P188">
        <f t="shared" si="437"/>
        <v>0.18272060354522948</v>
      </c>
      <c r="Q188">
        <f t="shared" si="499"/>
        <v>0.18295897919415055</v>
      </c>
      <c r="R188">
        <f t="shared" si="499"/>
        <v>0.18299374120872647</v>
      </c>
      <c r="S188">
        <f t="shared" ref="S188:T188" si="614">S187+$K$2/(1+($L188)^S$4)</f>
        <v>0.18299901818850675</v>
      </c>
      <c r="T188">
        <f t="shared" si="614"/>
        <v>0.18299984278757031</v>
      </c>
      <c r="U188">
        <f t="shared" ref="U188:V188" si="615">U187+$K$2/(1+($L188)^U$4)</f>
        <v>0.18299997442721053</v>
      </c>
      <c r="V188">
        <f t="shared" si="615"/>
        <v>0.1829999957882536</v>
      </c>
      <c r="X188">
        <f t="shared" si="441"/>
        <v>2.0226115914082302E-3</v>
      </c>
      <c r="Y188">
        <f t="shared" si="441"/>
        <v>2.7988457742380695E-4</v>
      </c>
      <c r="Z188">
        <f t="shared" ref="Z188" si="616">Z187+$K$2*LN(1+($L188)^Z$4)</f>
        <v>4.1033579029744337E-5</v>
      </c>
    </row>
    <row r="189" spans="12:26">
      <c r="L189">
        <f t="shared" si="436"/>
        <v>0.18350000000000014</v>
      </c>
      <c r="M189">
        <f t="shared" si="437"/>
        <v>9.2000000000000068E-2</v>
      </c>
      <c r="N189">
        <f t="shared" si="437"/>
        <v>0.16889852451765205</v>
      </c>
      <c r="O189">
        <f t="shared" si="437"/>
        <v>0.18196470030471648</v>
      </c>
      <c r="P189">
        <f t="shared" si="437"/>
        <v>0.18371446263118957</v>
      </c>
      <c r="Q189">
        <f t="shared" si="499"/>
        <v>0.1839578466578233</v>
      </c>
      <c r="R189">
        <f t="shared" si="499"/>
        <v>0.18399353319595771</v>
      </c>
      <c r="S189">
        <f t="shared" ref="S189:T189" si="617">S188+$K$2/(1+($L189)^S$4)</f>
        <v>0.18399898001167964</v>
      </c>
      <c r="T189">
        <f t="shared" si="617"/>
        <v>0.18399983578190415</v>
      </c>
      <c r="U189">
        <f t="shared" ref="U189:V189" si="618">U188+$K$2/(1+($L189)^U$4)</f>
        <v>0.18399997314166344</v>
      </c>
      <c r="V189">
        <f t="shared" si="618"/>
        <v>0.18399999555235547</v>
      </c>
      <c r="X189">
        <f t="shared" si="441"/>
        <v>2.0557293443272369E-3</v>
      </c>
      <c r="Y189">
        <f t="shared" si="441"/>
        <v>2.8604442442661538E-4</v>
      </c>
      <c r="Z189">
        <f t="shared" ref="Z189" si="619">Z188+$K$2*LN(1+($L189)^Z$4)</f>
        <v>4.2166757160882151E-5</v>
      </c>
    </row>
    <row r="190" spans="12:26">
      <c r="L190">
        <f t="shared" si="436"/>
        <v>0.18450000000000014</v>
      </c>
      <c r="M190">
        <f t="shared" si="437"/>
        <v>9.2500000000000068E-2</v>
      </c>
      <c r="N190">
        <f t="shared" si="437"/>
        <v>0.16974276259278925</v>
      </c>
      <c r="O190">
        <f t="shared" si="437"/>
        <v>0.18293178064805901</v>
      </c>
      <c r="P190">
        <f t="shared" si="437"/>
        <v>0.1847082214026394</v>
      </c>
      <c r="Q190">
        <f t="shared" si="499"/>
        <v>0.18495668926032444</v>
      </c>
      <c r="R190">
        <f t="shared" si="499"/>
        <v>0.18499331945437753</v>
      </c>
      <c r="S190">
        <f t="shared" ref="S190:T190" si="620">S189+$K$2/(1+($L190)^S$4)</f>
        <v>0.18499894056948307</v>
      </c>
      <c r="T190">
        <f t="shared" si="620"/>
        <v>0.18499982850458482</v>
      </c>
      <c r="U190">
        <f t="shared" ref="U190:V190" si="621">U189+$K$2/(1+($L190)^U$4)</f>
        <v>0.18499997179899005</v>
      </c>
      <c r="V190">
        <f t="shared" si="621"/>
        <v>0.18499999530463196</v>
      </c>
      <c r="X190">
        <f t="shared" si="441"/>
        <v>2.0892030461548907E-3</v>
      </c>
      <c r="Y190">
        <f t="shared" si="441"/>
        <v>2.9230521086297544E-4</v>
      </c>
      <c r="Z190">
        <f t="shared" ref="Z190" si="622">Z189+$K$2*LN(1+($L190)^Z$4)</f>
        <v>4.3324824961502702E-5</v>
      </c>
    </row>
    <row r="191" spans="12:26">
      <c r="L191">
        <f t="shared" si="436"/>
        <v>0.18550000000000014</v>
      </c>
      <c r="M191">
        <f t="shared" si="437"/>
        <v>9.3000000000000069E-2</v>
      </c>
      <c r="N191">
        <f t="shared" si="437"/>
        <v>0.17058628853121185</v>
      </c>
      <c r="O191">
        <f t="shared" si="437"/>
        <v>0.18389851507475286</v>
      </c>
      <c r="P191">
        <f t="shared" si="437"/>
        <v>0.18570187878682412</v>
      </c>
      <c r="Q191">
        <f t="shared" si="499"/>
        <v>0.18595550659537191</v>
      </c>
      <c r="R191">
        <f t="shared" si="499"/>
        <v>0.18599309985849638</v>
      </c>
      <c r="S191">
        <f t="shared" ref="S191:T191" si="623">S190+$K$2/(1+($L191)^S$4)</f>
        <v>0.18599889982715992</v>
      </c>
      <c r="T191">
        <f t="shared" si="623"/>
        <v>0.18599982094663306</v>
      </c>
      <c r="U191">
        <f t="shared" ref="U191:V191" si="624">U190+$K$2/(1+($L191)^U$4)</f>
        <v>0.18599997039698138</v>
      </c>
      <c r="V191">
        <f t="shared" si="624"/>
        <v>0.18599999504455905</v>
      </c>
      <c r="X191">
        <f t="shared" si="441"/>
        <v>2.1230345037073699E-3</v>
      </c>
      <c r="Y191">
        <f t="shared" si="441"/>
        <v>2.986680265244753E-4</v>
      </c>
      <c r="Z191">
        <f t="shared" ref="Z191" si="625">Z190+$K$2*LN(1+($L191)^Z$4)</f>
        <v>4.4508189814108362E-5</v>
      </c>
    </row>
    <row r="192" spans="12:26">
      <c r="L192">
        <f t="shared" si="436"/>
        <v>0.18650000000000014</v>
      </c>
      <c r="M192">
        <f t="shared" si="437"/>
        <v>9.3500000000000069E-2</v>
      </c>
      <c r="N192">
        <f t="shared" si="437"/>
        <v>0.17142910353331889</v>
      </c>
      <c r="O192">
        <f t="shared" si="437"/>
        <v>0.18486490196436176</v>
      </c>
      <c r="P192">
        <f t="shared" si="437"/>
        <v>0.1866954337057288</v>
      </c>
      <c r="Q192">
        <f t="shared" si="499"/>
        <v>0.18695429825231621</v>
      </c>
      <c r="R192">
        <f t="shared" si="499"/>
        <v>0.18699287428077652</v>
      </c>
      <c r="S192">
        <f t="shared" ref="S192:T192" si="626">S191+$K$2/(1+($L192)^S$4)</f>
        <v>0.18699885774919353</v>
      </c>
      <c r="T192">
        <f t="shared" si="626"/>
        <v>0.18699981309882369</v>
      </c>
      <c r="U192">
        <f t="shared" ref="U192:V192" si="627">U191+$K$2/(1+($L192)^U$4)</f>
        <v>0.18699996893335558</v>
      </c>
      <c r="V192">
        <f t="shared" si="627"/>
        <v>0.18699999477159251</v>
      </c>
      <c r="X192">
        <f t="shared" si="441"/>
        <v>2.1572255218169339E-3</v>
      </c>
      <c r="Y192">
        <f t="shared" si="441"/>
        <v>3.0513396682945061E-4</v>
      </c>
      <c r="Z192">
        <f t="shared" ref="Z192" si="628">Z191+$K$2*LN(1+($L192)^Z$4)</f>
        <v>4.5717263504904226E-5</v>
      </c>
    </row>
    <row r="193" spans="12:26">
      <c r="L193">
        <f t="shared" si="436"/>
        <v>0.18750000000000014</v>
      </c>
      <c r="M193">
        <f t="shared" si="437"/>
        <v>9.400000000000007E-2</v>
      </c>
      <c r="N193">
        <f t="shared" si="437"/>
        <v>0.17227120879647678</v>
      </c>
      <c r="O193">
        <f t="shared" si="437"/>
        <v>0.18583093970021081</v>
      </c>
      <c r="P193">
        <f t="shared" si="437"/>
        <v>0.18768888507609019</v>
      </c>
      <c r="Q193">
        <f t="shared" si="499"/>
        <v>0.18795306381611829</v>
      </c>
      <c r="R193">
        <f t="shared" si="499"/>
        <v>0.18799264259160994</v>
      </c>
      <c r="S193">
        <f t="shared" ref="S193:T193" si="629">S192+$K$2/(1+($L193)^S$4)</f>
        <v>0.18799881429929546</v>
      </c>
      <c r="T193">
        <f t="shared" si="629"/>
        <v>0.18799980495168017</v>
      </c>
      <c r="U193">
        <f t="shared" ref="U193:V193" si="630">U192+$K$2/(1+($L193)^U$4)</f>
        <v>0.18799996740575606</v>
      </c>
      <c r="V193">
        <f t="shared" si="630"/>
        <v>0.18799999448516724</v>
      </c>
      <c r="X193">
        <f t="shared" si="441"/>
        <v>2.1917779033235937E-3</v>
      </c>
      <c r="Y193">
        <f t="shared" si="441"/>
        <v>3.117041328170069E-4</v>
      </c>
      <c r="Z193">
        <f t="shared" ref="Z193" si="631">Z192+$K$2*LN(1+($L193)^Z$4)</f>
        <v>4.6952462246809976E-5</v>
      </c>
    </row>
    <row r="194" spans="12:26">
      <c r="L194">
        <f t="shared" si="436"/>
        <v>0.18850000000000014</v>
      </c>
      <c r="M194">
        <f t="shared" si="437"/>
        <v>9.450000000000007E-2</v>
      </c>
      <c r="N194">
        <f t="shared" si="437"/>
        <v>0.17311260551502958</v>
      </c>
      <c r="O194">
        <f t="shared" si="437"/>
        <v>0.18679662666939983</v>
      </c>
      <c r="P194">
        <f t="shared" si="437"/>
        <v>0.18868223180940855</v>
      </c>
      <c r="Q194">
        <f t="shared" si="499"/>
        <v>0.18895180286732752</v>
      </c>
      <c r="R194">
        <f t="shared" si="499"/>
        <v>0.18899240465929629</v>
      </c>
      <c r="S194">
        <f t="shared" ref="S194:T194" si="632">S193+$K$2/(1+($L194)^S$4)</f>
        <v>0.1889987694403929</v>
      </c>
      <c r="T194">
        <f t="shared" si="632"/>
        <v>0.18899979649546919</v>
      </c>
      <c r="U194">
        <f t="shared" ref="U194:V194" si="633">U193+$K$2/(1+($L194)^U$4)</f>
        <v>0.18899996581174935</v>
      </c>
      <c r="V194">
        <f t="shared" si="633"/>
        <v>0.1889999941846966</v>
      </c>
      <c r="X194">
        <f t="shared" si="441"/>
        <v>2.2266934490668177E-3</v>
      </c>
      <c r="Y194">
        <f t="shared" si="441"/>
        <v>3.1837963114098283E-4</v>
      </c>
      <c r="Z194">
        <f t="shared" ref="Z194" si="634">Z193+$K$2*LN(1+($L194)^Z$4)</f>
        <v>4.8214206702448617E-5</v>
      </c>
    </row>
    <row r="195" spans="12:26">
      <c r="L195">
        <f t="shared" si="436"/>
        <v>0.18950000000000014</v>
      </c>
      <c r="M195">
        <f t="shared" si="437"/>
        <v>9.500000000000007E-2</v>
      </c>
      <c r="N195">
        <f t="shared" si="437"/>
        <v>0.17395329488030911</v>
      </c>
      <c r="O195">
        <f t="shared" si="437"/>
        <v>0.18776196126281658</v>
      </c>
      <c r="P195">
        <f t="shared" si="437"/>
        <v>0.18967547281195965</v>
      </c>
      <c r="Q195">
        <f t="shared" si="499"/>
        <v>0.18995051498205981</v>
      </c>
      <c r="R195">
        <f t="shared" si="499"/>
        <v>0.18999216035002045</v>
      </c>
      <c r="S195">
        <f t="shared" ref="S195:T195" si="635">S194+$K$2/(1+($L195)^S$4)</f>
        <v>0.18999872313461599</v>
      </c>
      <c r="T195">
        <f t="shared" si="635"/>
        <v>0.18999978772019513</v>
      </c>
      <c r="U195">
        <f t="shared" ref="U195:V195" si="636">U194+$K$2/(1+($L195)^U$4)</f>
        <v>0.18999996414882309</v>
      </c>
      <c r="V195">
        <f t="shared" si="636"/>
        <v>0.18999999386957164</v>
      </c>
      <c r="X195">
        <f t="shared" si="441"/>
        <v>2.2619739578772723E-3</v>
      </c>
      <c r="Y195">
        <f t="shared" si="441"/>
        <v>3.2516157406385074E-4</v>
      </c>
      <c r="Z195">
        <f t="shared" ref="Z195" si="637">Z194+$K$2*LN(1+($L195)^Z$4)</f>
        <v>4.9502922007114382E-5</v>
      </c>
    </row>
    <row r="196" spans="12:26">
      <c r="L196">
        <f t="shared" si="436"/>
        <v>0.19050000000000014</v>
      </c>
      <c r="M196">
        <f t="shared" si="437"/>
        <v>9.5500000000000071E-2</v>
      </c>
      <c r="N196">
        <f t="shared" si="437"/>
        <v>0.1747932780806451</v>
      </c>
      <c r="O196">
        <f t="shared" si="437"/>
        <v>0.18872694187514985</v>
      </c>
      <c r="P196">
        <f t="shared" si="437"/>
        <v>0.19066860698480687</v>
      </c>
      <c r="Q196">
        <f t="shared" si="499"/>
        <v>0.19094919973197574</v>
      </c>
      <c r="R196">
        <f t="shared" si="499"/>
        <v>0.19099190952783032</v>
      </c>
      <c r="S196">
        <f t="shared" ref="S196:T196" si="638">S195+$K$2/(1+($L196)^S$4)</f>
        <v>0.19099867534328518</v>
      </c>
      <c r="T196">
        <f t="shared" si="638"/>
        <v>0.19099977861559439</v>
      </c>
      <c r="U196">
        <f t="shared" ref="U196:V196" si="639">U195+$K$2/(1+($L196)^U$4)</f>
        <v>0.19099996241438386</v>
      </c>
      <c r="V196">
        <f t="shared" si="639"/>
        <v>0.1909999935391605</v>
      </c>
      <c r="X196">
        <f t="shared" si="441"/>
        <v>2.2976212265685969E-3</v>
      </c>
      <c r="Y196">
        <f t="shared" si="441"/>
        <v>3.3205107945055593E-4</v>
      </c>
      <c r="Z196">
        <f t="shared" ref="Z196" si="640">Z195+$K$2*LN(1+($L196)^Z$4)</f>
        <v>5.0819037791718562E-5</v>
      </c>
    </row>
    <row r="197" spans="12:26">
      <c r="L197">
        <f t="shared" si="436"/>
        <v>0.19150000000000014</v>
      </c>
      <c r="M197">
        <f t="shared" si="437"/>
        <v>9.6000000000000071E-2</v>
      </c>
      <c r="N197">
        <f t="shared" si="437"/>
        <v>0.17563255630137528</v>
      </c>
      <c r="O197">
        <f t="shared" si="437"/>
        <v>0.18969156690490249</v>
      </c>
      <c r="P197">
        <f t="shared" si="437"/>
        <v>0.19166163322381338</v>
      </c>
      <c r="Q197">
        <f t="shared" si="499"/>
        <v>0.19194785668425868</v>
      </c>
      <c r="R197">
        <f t="shared" si="499"/>
        <v>0.19199165205461416</v>
      </c>
      <c r="S197">
        <f t="shared" ref="S197:T197" si="641">S196+$K$2/(1+($L197)^S$4)</f>
        <v>0.19199862602689824</v>
      </c>
      <c r="T197">
        <f t="shared" si="641"/>
        <v>0.19199976917112971</v>
      </c>
      <c r="U197">
        <f t="shared" ref="U197:V197" si="642">U196+$K$2/(1+($L197)^U$4)</f>
        <v>0.19199996060575505</v>
      </c>
      <c r="V197">
        <f t="shared" si="642"/>
        <v>0.19199999319280758</v>
      </c>
      <c r="X197">
        <f t="shared" si="441"/>
        <v>2.3336370499292165E-3</v>
      </c>
      <c r="Y197">
        <f t="shared" si="441"/>
        <v>3.3904927076229438E-4</v>
      </c>
      <c r="Z197">
        <f t="shared" ref="Z197" si="643">Z196+$K$2*LN(1+($L197)^Z$4)</f>
        <v>5.2162988205712924E-5</v>
      </c>
    </row>
    <row r="198" spans="12:26">
      <c r="L198">
        <f t="shared" si="436"/>
        <v>0.19250000000000014</v>
      </c>
      <c r="M198">
        <f t="shared" si="437"/>
        <v>9.6500000000000072E-2</v>
      </c>
      <c r="N198">
        <f t="shared" si="437"/>
        <v>0.17647113072485537</v>
      </c>
      <c r="O198">
        <f t="shared" si="437"/>
        <v>0.1906558347544044</v>
      </c>
      <c r="P198">
        <f t="shared" ref="P198:Q213" si="644">P197+$K$2/(1+($L198)^P$4)</f>
        <v>0.19265455041965449</v>
      </c>
      <c r="Q198">
        <f t="shared" si="644"/>
        <v>0.1929464854015929</v>
      </c>
      <c r="R198">
        <f t="shared" ref="R198:S198" si="645">R197+$K$2/(1+($L198)^R$4)</f>
        <v>0.19299138779007805</v>
      </c>
      <c r="S198">
        <f t="shared" si="645"/>
        <v>0.1929985751451172</v>
      </c>
      <c r="T198">
        <f t="shared" ref="T198:U198" si="646">T197+$K$2/(1+($L198)^T$4)</f>
        <v>0.1929997593759844</v>
      </c>
      <c r="U198">
        <f t="shared" si="646"/>
        <v>0.19299995872017467</v>
      </c>
      <c r="V198">
        <f t="shared" ref="V198" si="647">V197+$K$2/(1+($L198)^V$4)</f>
        <v>0.19299999282983279</v>
      </c>
      <c r="X198">
        <f t="shared" si="441"/>
        <v>2.3700232207141867E-3</v>
      </c>
      <c r="Y198">
        <f t="shared" si="441"/>
        <v>3.4615727705022861E-4</v>
      </c>
      <c r="Z198">
        <f t="shared" ref="Z198" si="648">Z197+$K$2*LN(1+($L198)^Z$4)</f>
        <v>5.3535211939990143E-5</v>
      </c>
    </row>
    <row r="199" spans="12:26">
      <c r="L199">
        <f t="shared" ref="L199:L262" si="649">L198+K$2</f>
        <v>0.19350000000000014</v>
      </c>
      <c r="M199">
        <f t="shared" ref="M199:P262" si="650">M198+$K$2/(1+($L199)^M$4)</f>
        <v>9.7000000000000072E-2</v>
      </c>
      <c r="N199">
        <f t="shared" si="650"/>
        <v>0.17730900253046911</v>
      </c>
      <c r="O199">
        <f t="shared" si="650"/>
        <v>0.19161974382982522</v>
      </c>
      <c r="P199">
        <f t="shared" si="650"/>
        <v>0.19364735745783007</v>
      </c>
      <c r="Q199">
        <f t="shared" si="644"/>
        <v>0.1939450854421419</v>
      </c>
      <c r="R199">
        <f t="shared" ref="R199:S199" si="651">R198+$K$2/(1+($L199)^R$4)</f>
        <v>0.19399111659172308</v>
      </c>
      <c r="S199">
        <f t="shared" si="651"/>
        <v>0.19399852265675518</v>
      </c>
      <c r="T199">
        <f t="shared" ref="T199:U199" si="652">T198+$K$2/(1+($L199)^T$4)</f>
        <v>0.19399974921905638</v>
      </c>
      <c r="U199">
        <f t="shared" si="652"/>
        <v>0.19399995675479301</v>
      </c>
      <c r="V199">
        <f t="shared" ref="V199" si="653">V198+$K$2/(1+($L199)^V$4)</f>
        <v>0.19399999244953084</v>
      </c>
      <c r="X199">
        <f t="shared" ref="X199:Y262" si="654">X198+$K$2*LN(1+($L199)^X$4)</f>
        <v>2.4067815296370779E-3</v>
      </c>
      <c r="Y199">
        <f t="shared" si="654"/>
        <v>3.5337623294913993E-4</v>
      </c>
      <c r="Z199">
        <f t="shared" ref="Z199" si="655">Z198+$K$2*LN(1+($L199)^Z$4)</f>
        <v>5.4936152249760885E-5</v>
      </c>
    </row>
    <row r="200" spans="12:26">
      <c r="L200">
        <f t="shared" si="649"/>
        <v>0.19450000000000014</v>
      </c>
      <c r="M200">
        <f t="shared" si="650"/>
        <v>9.7500000000000073E-2</v>
      </c>
      <c r="N200">
        <f t="shared" si="650"/>
        <v>0.17814617289463822</v>
      </c>
      <c r="O200">
        <f t="shared" si="650"/>
        <v>0.19258329254118722</v>
      </c>
      <c r="P200">
        <f t="shared" si="650"/>
        <v>0.19464005321867714</v>
      </c>
      <c r="Q200">
        <f t="shared" si="644"/>
        <v>0.19494365635952671</v>
      </c>
      <c r="R200">
        <f t="shared" ref="R200:S200" si="656">R199+$K$2/(1+($L200)^R$4)</f>
        <v>0.19499083831482264</v>
      </c>
      <c r="S200">
        <f t="shared" si="656"/>
        <v>0.19499846851976313</v>
      </c>
      <c r="T200">
        <f t="shared" ref="T200:U200" si="657">T199+$K$2/(1+($L200)^T$4)</f>
        <v>0.19499973868895223</v>
      </c>
      <c r="U200">
        <f t="shared" si="657"/>
        <v>0.19499995470667039</v>
      </c>
      <c r="V200">
        <f t="shared" ref="V200" si="658">V199+$K$2/(1+($L200)^V$4)</f>
        <v>0.19499999205117033</v>
      </c>
      <c r="X200">
        <f t="shared" si="654"/>
        <v>2.4439137653618909E-3</v>
      </c>
      <c r="Y200">
        <f t="shared" si="654"/>
        <v>3.6070727867102038E-4</v>
      </c>
      <c r="Z200">
        <f t="shared" ref="Z200" si="659">Z199+$K$2*LN(1+($L200)^Z$4)</f>
        <v>5.6366256977408105E-5</v>
      </c>
    </row>
    <row r="201" spans="12:26">
      <c r="L201">
        <f t="shared" si="649"/>
        <v>0.19550000000000015</v>
      </c>
      <c r="M201">
        <f t="shared" si="650"/>
        <v>9.8000000000000073E-2</v>
      </c>
      <c r="N201">
        <f t="shared" si="650"/>
        <v>0.17898264299083227</v>
      </c>
      <c r="O201">
        <f t="shared" si="650"/>
        <v>0.19354647930237784</v>
      </c>
      <c r="P201">
        <f t="shared" si="650"/>
        <v>0.19563263657738256</v>
      </c>
      <c r="Q201">
        <f t="shared" si="644"/>
        <v>0.19594219770280416</v>
      </c>
      <c r="R201">
        <f t="shared" ref="R201:S201" si="660">R200+$K$2/(1+($L201)^R$4)</f>
        <v>0.19599055281239933</v>
      </c>
      <c r="S201">
        <f t="shared" si="660"/>
        <v>0.19599841269121629</v>
      </c>
      <c r="T201">
        <f t="shared" ref="T201:U201" si="661">T200+$K$2/(1+($L201)^T$4)</f>
        <v>0.19599972777398109</v>
      </c>
      <c r="U201">
        <f t="shared" si="661"/>
        <v>0.1959999525727748</v>
      </c>
      <c r="V201">
        <f t="shared" ref="V201" si="662">V200+$K$2/(1+($L201)^V$4)</f>
        <v>0.19599999163399304</v>
      </c>
      <c r="X201">
        <f t="shared" si="654"/>
        <v>2.4814217144950123E-3</v>
      </c>
      <c r="Y201">
        <f t="shared" si="654"/>
        <v>3.6815155999860016E-4</v>
      </c>
      <c r="Z201">
        <f t="shared" ref="Z201" si="663">Z200+$K$2*LN(1+($L201)^Z$4)</f>
        <v>5.7825978575317014E-5</v>
      </c>
    </row>
    <row r="202" spans="12:26">
      <c r="L202">
        <f t="shared" si="649"/>
        <v>0.19650000000000015</v>
      </c>
      <c r="M202">
        <f t="shared" si="650"/>
        <v>9.8500000000000074E-2</v>
      </c>
      <c r="N202">
        <f t="shared" si="650"/>
        <v>0.17981841398957862</v>
      </c>
      <c r="O202">
        <f t="shared" si="650"/>
        <v>0.19450930253116222</v>
      </c>
      <c r="P202">
        <f t="shared" si="650"/>
        <v>0.19662510640399575</v>
      </c>
      <c r="Q202">
        <f t="shared" si="644"/>
        <v>0.19694070901644531</v>
      </c>
      <c r="R202">
        <f t="shared" ref="R202:S202" si="664">R201+$K$2/(1+($L202)^R$4)</f>
        <v>0.19699025993520197</v>
      </c>
      <c r="S202">
        <f t="shared" si="664"/>
        <v>0.19699835512730068</v>
      </c>
      <c r="T202">
        <f t="shared" ref="T202:U202" si="665">T201+$K$2/(1+($L202)^T$4)</f>
        <v>0.19699971646214848</v>
      </c>
      <c r="U202">
        <f t="shared" si="665"/>
        <v>0.1969999503499795</v>
      </c>
      <c r="V202">
        <f t="shared" ref="V202" si="666">V201+$K$2/(1+($L202)^V$4)</f>
        <v>0.19699999119721298</v>
      </c>
      <c r="X202">
        <f t="shared" si="654"/>
        <v>2.5193071615772031E-3</v>
      </c>
      <c r="Y202">
        <f t="shared" si="654"/>
        <v>3.7571022827881314E-4</v>
      </c>
      <c r="Z202">
        <f t="shared" ref="Z202" si="667">Z201+$K$2*LN(1+($L202)^Z$4)</f>
        <v>5.9315774128680874E-5</v>
      </c>
    </row>
    <row r="203" spans="12:26">
      <c r="L203">
        <f t="shared" si="649"/>
        <v>0.19750000000000015</v>
      </c>
      <c r="M203">
        <f t="shared" si="650"/>
        <v>9.9000000000000074E-2</v>
      </c>
      <c r="N203">
        <f t="shared" si="650"/>
        <v>0.18065348705847215</v>
      </c>
      <c r="O203">
        <f t="shared" si="650"/>
        <v>0.19547176064919569</v>
      </c>
      <c r="P203">
        <f t="shared" si="650"/>
        <v>0.1976174615634417</v>
      </c>
      <c r="Q203">
        <f t="shared" si="644"/>
        <v>0.19793918984031381</v>
      </c>
      <c r="R203">
        <f t="shared" ref="R203:S203" si="668">R202+$K$2/(1+($L203)^R$4)</f>
        <v>0.19798995953168239</v>
      </c>
      <c r="S203">
        <f t="shared" si="668"/>
        <v>0.19799829578329928</v>
      </c>
      <c r="T203">
        <f t="shared" ref="T203:U203" si="669">T202+$K$2/(1+($L203)^T$4)</f>
        <v>0.19799970474115</v>
      </c>
      <c r="U203">
        <f t="shared" si="669"/>
        <v>0.19799994803506052</v>
      </c>
      <c r="V203">
        <f t="shared" ref="V203" si="670">V202+$K$2/(1+($L203)^V$4)</f>
        <v>0.19799999074001565</v>
      </c>
      <c r="X203">
        <f t="shared" si="654"/>
        <v>2.5575718890756237E-3</v>
      </c>
      <c r="Y203">
        <f t="shared" si="654"/>
        <v>3.8338444041619794E-4</v>
      </c>
      <c r="Z203">
        <f t="shared" ref="Z203" si="671">Z202+$K$2*LN(1+($L203)^Z$4)</f>
        <v>6.0836105378282426E-5</v>
      </c>
    </row>
    <row r="204" spans="12:26">
      <c r="L204">
        <f t="shared" si="649"/>
        <v>0.19850000000000015</v>
      </c>
      <c r="M204">
        <f t="shared" si="650"/>
        <v>9.9500000000000074E-2</v>
      </c>
      <c r="N204">
        <f t="shared" si="650"/>
        <v>0.18148786336218511</v>
      </c>
      <c r="O204">
        <f t="shared" si="650"/>
        <v>0.19643385208203606</v>
      </c>
      <c r="P204">
        <f t="shared" si="650"/>
        <v>0.19860970091553404</v>
      </c>
      <c r="Q204">
        <f t="shared" si="644"/>
        <v>0.19893763970964443</v>
      </c>
      <c r="R204">
        <f t="shared" ref="R204:S204" si="672">R203+$K$2/(1+($L204)^R$4)</f>
        <v>0.19898965144797215</v>
      </c>
      <c r="S204">
        <f t="shared" si="672"/>
        <v>0.19899823461357821</v>
      </c>
      <c r="T204">
        <f t="shared" ref="T204:U204" si="673">T203+$K$2/(1+($L204)^T$4)</f>
        <v>0.19899969259836503</v>
      </c>
      <c r="U204">
        <f t="shared" si="673"/>
        <v>0.19899994562469425</v>
      </c>
      <c r="V204">
        <f t="shared" ref="V204" si="674">V203+$K$2/(1+($L204)^V$4)</f>
        <v>0.19899999026155701</v>
      </c>
      <c r="X204">
        <f t="shared" si="654"/>
        <v>2.596217677375895E-3</v>
      </c>
      <c r="Y204">
        <f t="shared" si="654"/>
        <v>3.9117535886623779E-4</v>
      </c>
      <c r="Z204">
        <f t="shared" ref="Z204" si="675">Z203+$K$2*LN(1+($L204)^Z$4)</f>
        <v>6.2387438743249912E-5</v>
      </c>
    </row>
    <row r="205" spans="12:26">
      <c r="L205">
        <f t="shared" si="649"/>
        <v>0.19950000000000015</v>
      </c>
      <c r="M205">
        <f t="shared" si="650"/>
        <v>0.10000000000000007</v>
      </c>
      <c r="N205">
        <f t="shared" si="650"/>
        <v>0.18232154406247691</v>
      </c>
      <c r="O205">
        <f t="shared" si="650"/>
        <v>0.19739557525915591</v>
      </c>
      <c r="P205">
        <f t="shared" si="650"/>
        <v>0.19960182331498802</v>
      </c>
      <c r="Q205">
        <f t="shared" si="644"/>
        <v>0.19993605815502163</v>
      </c>
      <c r="R205">
        <f t="shared" ref="R205:S205" si="676">R204+$K$2/(1+($L205)^R$4)</f>
        <v>0.19998933552785914</v>
      </c>
      <c r="S205">
        <f t="shared" si="676"/>
        <v>0.19999817157157271</v>
      </c>
      <c r="T205">
        <f t="shared" ref="T205:U205" si="677">T204+$K$2/(1+($L205)^T$4)</f>
        <v>0.1999996800208502</v>
      </c>
      <c r="U205">
        <f t="shared" si="677"/>
        <v>0.19999994311545477</v>
      </c>
      <c r="V205">
        <f t="shared" ref="V205" si="678">V204+$K$2/(1+($L205)^V$4)</f>
        <v>0.19999998976096273</v>
      </c>
      <c r="X205">
        <f t="shared" si="654"/>
        <v>2.6352463047741967E-3</v>
      </c>
      <c r="Y205">
        <f t="shared" si="654"/>
        <v>3.9908415162863431E-4</v>
      </c>
      <c r="Z205">
        <f t="shared" ref="Z205" si="679">Z204+$K$2*LN(1+($L205)^Z$4)</f>
        <v>6.3970245343788701E-5</v>
      </c>
    </row>
    <row r="206" spans="12:26">
      <c r="L206">
        <f t="shared" si="649"/>
        <v>0.20050000000000015</v>
      </c>
      <c r="M206">
        <f t="shared" si="650"/>
        <v>0.10050000000000008</v>
      </c>
      <c r="N206">
        <f t="shared" si="650"/>
        <v>0.1831545303182037</v>
      </c>
      <c r="O206">
        <f t="shared" si="650"/>
        <v>0.19835692861395465</v>
      </c>
      <c r="P206">
        <f t="shared" si="650"/>
        <v>0.20059382761143402</v>
      </c>
      <c r="Q206">
        <f t="shared" si="644"/>
        <v>0.20093444470235805</v>
      </c>
      <c r="R206">
        <f t="shared" ref="R206:S206" si="680">R205+$K$2/(1+($L206)^R$4)</f>
        <v>0.20098901161276406</v>
      </c>
      <c r="S206">
        <f t="shared" si="680"/>
        <v>0.20099810660977299</v>
      </c>
      <c r="T206">
        <f t="shared" ref="T206:U206" si="681">T205+$K$2/(1+($L206)^T$4)</f>
        <v>0.20099966699533284</v>
      </c>
      <c r="U206">
        <f t="shared" si="681"/>
        <v>0.20099994050381134</v>
      </c>
      <c r="V206">
        <f t="shared" ref="V206" si="682">V205+$K$2/(1+($L206)^V$4)</f>
        <v>0.20099998923732712</v>
      </c>
      <c r="X206">
        <f t="shared" si="654"/>
        <v>2.6746595474693995E-3</v>
      </c>
      <c r="Y206">
        <f t="shared" si="654"/>
        <v>4.0711199224051939E-4</v>
      </c>
      <c r="Z206">
        <f t="shared" ref="Z206" si="683">Z205+$K$2*LN(1+($L206)^Z$4)</f>
        <v>6.5585001023886017E-5</v>
      </c>
    </row>
    <row r="207" spans="12:26">
      <c r="L207">
        <f t="shared" si="649"/>
        <v>0.20150000000000015</v>
      </c>
      <c r="M207">
        <f t="shared" si="650"/>
        <v>0.10100000000000008</v>
      </c>
      <c r="N207">
        <f t="shared" si="650"/>
        <v>0.18398682328532812</v>
      </c>
      <c r="O207">
        <f t="shared" si="650"/>
        <v>0.19931791058377069</v>
      </c>
      <c r="P207">
        <f t="shared" si="650"/>
        <v>0.20158571264943079</v>
      </c>
      <c r="Q207">
        <f t="shared" si="644"/>
        <v>0.20193279887287319</v>
      </c>
      <c r="R207">
        <f t="shared" ref="R207:S207" si="684">R206+$K$2/(1+($L207)^R$4)</f>
        <v>0.20198867954171679</v>
      </c>
      <c r="S207">
        <f t="shared" si="684"/>
        <v>0.20199803967970989</v>
      </c>
      <c r="T207">
        <f t="shared" ref="T207:U207" si="685">T206+$K$2/(1+($L207)^T$4)</f>
        <v>0.20199965350820431</v>
      </c>
      <c r="U207">
        <f t="shared" si="685"/>
        <v>0.20199993778612568</v>
      </c>
      <c r="V207">
        <f t="shared" ref="V207" si="686">V206+$K$2/(1+($L207)^V$4)</f>
        <v>0.20199998868971228</v>
      </c>
      <c r="X207">
        <f t="shared" si="654"/>
        <v>2.7144591795552355E-3</v>
      </c>
      <c r="Y207">
        <f t="shared" si="654"/>
        <v>4.1526005976960222E-4</v>
      </c>
      <c r="Z207">
        <f t="shared" ref="Z207" si="687">Z206+$K$2*LN(1+($L207)^Z$4)</f>
        <v>6.7232186373990333E-5</v>
      </c>
    </row>
    <row r="208" spans="12:26">
      <c r="L208">
        <f t="shared" si="649"/>
        <v>0.20250000000000015</v>
      </c>
      <c r="M208">
        <f t="shared" si="650"/>
        <v>0.10150000000000008</v>
      </c>
      <c r="N208">
        <f t="shared" si="650"/>
        <v>0.18481842411692895</v>
      </c>
      <c r="O208">
        <f t="shared" si="650"/>
        <v>0.20027851960989324</v>
      </c>
      <c r="P208">
        <f t="shared" si="650"/>
        <v>0.20257747726847905</v>
      </c>
      <c r="Q208">
        <f t="shared" si="644"/>
        <v>0.20293112018307208</v>
      </c>
      <c r="R208">
        <f t="shared" ref="R208:S208" si="688">R207+$K$2/(1+($L208)^R$4)</f>
        <v>0.20298833915133269</v>
      </c>
      <c r="S208">
        <f t="shared" si="688"/>
        <v>0.20299797073194045</v>
      </c>
      <c r="T208">
        <f t="shared" ref="T208:U208" si="689">T207+$K$2/(1+($L208)^T$4)</f>
        <v>0.20299963954551326</v>
      </c>
      <c r="U208">
        <f t="shared" si="689"/>
        <v>0.20299993495864926</v>
      </c>
      <c r="V208">
        <f t="shared" ref="V208" si="690">V207+$K$2/(1+($L208)^V$4)</f>
        <v>0.20299998811714701</v>
      </c>
      <c r="X208">
        <f t="shared" si="654"/>
        <v>2.7546469730125038E-3</v>
      </c>
      <c r="Y208">
        <f t="shared" si="654"/>
        <v>4.2352953880725214E-4</v>
      </c>
      <c r="Z208">
        <f t="shared" ref="Z208" si="691">Z207+$K$2*LN(1+($L208)^Z$4)</f>
        <v>6.8912286753664237E-5</v>
      </c>
    </row>
    <row r="209" spans="12:26">
      <c r="L209">
        <f t="shared" si="649"/>
        <v>0.20350000000000015</v>
      </c>
      <c r="M209">
        <f t="shared" si="650"/>
        <v>0.10200000000000008</v>
      </c>
      <c r="N209">
        <f t="shared" si="650"/>
        <v>0.18564933396321062</v>
      </c>
      <c r="O209">
        <f t="shared" si="650"/>
        <v>0.20123875413757428</v>
      </c>
      <c r="P209">
        <f t="shared" si="650"/>
        <v>0.20356912030303509</v>
      </c>
      <c r="Q209">
        <f t="shared" si="644"/>
        <v>0.20392940814472404</v>
      </c>
      <c r="R209">
        <f t="shared" ref="R209:S209" si="692">R208+$K$2/(1+($L209)^R$4)</f>
        <v>0.20398799027578873</v>
      </c>
      <c r="S209">
        <f t="shared" si="692"/>
        <v>0.20399789971603341</v>
      </c>
      <c r="T209">
        <f t="shared" ref="T209:U209" si="693">T208+$K$2/(1+($L209)^T$4)</f>
        <v>0.20399962509295869</v>
      </c>
      <c r="U209">
        <f t="shared" si="693"/>
        <v>0.20399993201752056</v>
      </c>
      <c r="V209">
        <f t="shared" ref="V209" si="694">V208+$K$2/(1+($L209)^V$4)</f>
        <v>0.20399998751862591</v>
      </c>
      <c r="X209">
        <f t="shared" si="654"/>
        <v>2.7952246977013128E-3</v>
      </c>
      <c r="Y209">
        <f t="shared" si="654"/>
        <v>4.3192161946151701E-4</v>
      </c>
      <c r="Z209">
        <f t="shared" ref="Z209" si="695">Z208+$K$2*LN(1+($L209)^Z$4)</f>
        <v>7.0625792314210005E-5</v>
      </c>
    </row>
    <row r="210" spans="12:26">
      <c r="L210">
        <f t="shared" si="649"/>
        <v>0.20450000000000015</v>
      </c>
      <c r="M210">
        <f t="shared" si="650"/>
        <v>0.10250000000000008</v>
      </c>
      <c r="N210">
        <f t="shared" si="650"/>
        <v>0.18647955397151283</v>
      </c>
      <c r="O210">
        <f t="shared" si="650"/>
        <v>0.20219861261604022</v>
      </c>
      <c r="P210">
        <f t="shared" si="650"/>
        <v>0.20456064058252457</v>
      </c>
      <c r="Q210">
        <f t="shared" si="644"/>
        <v>0.20492766226484146</v>
      </c>
      <c r="R210">
        <f t="shared" ref="R210:S210" si="696">R209+$K$2/(1+($L210)^R$4)</f>
        <v>0.20498763274679951</v>
      </c>
      <c r="S210">
        <f t="shared" si="696"/>
        <v>0.20499782658055435</v>
      </c>
      <c r="T210">
        <f t="shared" ref="T210:U210" si="697">T209+$K$2/(1+($L210)^T$4)</f>
        <v>0.20499961013588303</v>
      </c>
      <c r="U210">
        <f t="shared" si="697"/>
        <v>0.20499992895876221</v>
      </c>
      <c r="V210">
        <f t="shared" ref="V210" si="698">V209+$K$2/(1+($L210)^V$4)</f>
        <v>0.2049999868931083</v>
      </c>
      <c r="X210">
        <f t="shared" si="654"/>
        <v>2.8361941213533594E-3</v>
      </c>
      <c r="Y210">
        <f t="shared" si="654"/>
        <v>4.4043749735007704E-4</v>
      </c>
      <c r="Z210">
        <f t="shared" ref="Z210" si="699">Z209+$K$2*LN(1+($L210)^Z$4)</f>
        <v>7.2373198021268755E-5</v>
      </c>
    </row>
    <row r="211" spans="12:26">
      <c r="L211">
        <f t="shared" si="649"/>
        <v>0.20550000000000015</v>
      </c>
      <c r="M211">
        <f t="shared" si="650"/>
        <v>0.10300000000000008</v>
      </c>
      <c r="N211">
        <f t="shared" si="650"/>
        <v>0.18730908528631998</v>
      </c>
      <c r="O211">
        <f t="shared" si="650"/>
        <v>0.20315809349850358</v>
      </c>
      <c r="P211">
        <f t="shared" si="650"/>
        <v>0.2055520369313564</v>
      </c>
      <c r="Q211">
        <f t="shared" si="644"/>
        <v>0.20592588204565865</v>
      </c>
      <c r="R211">
        <f t="shared" ref="R211:S211" si="700">R210+$K$2/(1+($L211)^R$4)</f>
        <v>0.20598726639359327</v>
      </c>
      <c r="S211">
        <f t="shared" si="700"/>
        <v>0.20599775127305089</v>
      </c>
      <c r="T211">
        <f t="shared" ref="T211:U211" si="701">T210+$K$2/(1+($L211)^T$4)</f>
        <v>0.20599959465926507</v>
      </c>
      <c r="U211">
        <f t="shared" si="701"/>
        <v>0.20599992577827811</v>
      </c>
      <c r="V211">
        <f t="shared" ref="V211" si="702">V210+$K$2/(1+($L211)^V$4)</f>
        <v>0.20599998623951718</v>
      </c>
      <c r="X211">
        <f t="shared" si="654"/>
        <v>2.8775570095642441E-3</v>
      </c>
      <c r="Y211">
        <f t="shared" si="654"/>
        <v>4.490783735931338E-4</v>
      </c>
      <c r="Z211">
        <f t="shared" ref="Z211" si="703">Z210+$K$2*LN(1+($L211)^Z$4)</f>
        <v>7.4155003677390881E-5</v>
      </c>
    </row>
    <row r="212" spans="12:26">
      <c r="L212">
        <f t="shared" si="649"/>
        <v>0.20650000000000016</v>
      </c>
      <c r="M212">
        <f t="shared" si="650"/>
        <v>0.10350000000000008</v>
      </c>
      <c r="N212">
        <f t="shared" si="650"/>
        <v>0.18813792904927065</v>
      </c>
      <c r="O212">
        <f t="shared" si="650"/>
        <v>0.20411719524217453</v>
      </c>
      <c r="P212">
        <f t="shared" si="650"/>
        <v>0.20654330816893671</v>
      </c>
      <c r="Q212">
        <f t="shared" si="644"/>
        <v>0.20692406698461069</v>
      </c>
      <c r="R212">
        <f t="shared" ref="R212:S212" si="704">R211+$K$2/(1+($L212)^R$4)</f>
        <v>0.20698689104288767</v>
      </c>
      <c r="S212">
        <f t="shared" si="704"/>
        <v>0.20699767374003769</v>
      </c>
      <c r="T212">
        <f t="shared" ref="T212:U212" si="705">T211+$K$2/(1+($L212)^T$4)</f>
        <v>0.20699957864771276</v>
      </c>
      <c r="U212">
        <f t="shared" si="705"/>
        <v>0.20699992247185056</v>
      </c>
      <c r="V212">
        <f t="shared" ref="V212" si="706">V211+$K$2/(1+($L212)^V$4)</f>
        <v>0.2069999855567381</v>
      </c>
      <c r="X212">
        <f t="shared" si="654"/>
        <v>2.9193151257858232E-3</v>
      </c>
      <c r="Y212">
        <f t="shared" si="654"/>
        <v>4.5784545480623468E-4</v>
      </c>
      <c r="Z212">
        <f t="shared" ref="Z212" si="707">Z211+$K$2*LN(1+($L212)^Z$4)</f>
        <v>7.5971713944579096E-5</v>
      </c>
    </row>
    <row r="213" spans="12:26">
      <c r="L213">
        <f t="shared" si="649"/>
        <v>0.20750000000000016</v>
      </c>
      <c r="M213">
        <f t="shared" si="650"/>
        <v>0.10400000000000008</v>
      </c>
      <c r="N213">
        <f t="shared" si="650"/>
        <v>0.18896608639916712</v>
      </c>
      <c r="O213">
        <f t="shared" si="650"/>
        <v>0.20507591630827235</v>
      </c>
      <c r="P213">
        <f t="shared" si="650"/>
        <v>0.20753445310968305</v>
      </c>
      <c r="Q213">
        <f t="shared" si="644"/>
        <v>0.20792221657431248</v>
      </c>
      <c r="R213">
        <f t="shared" ref="R213:S213" si="708">R212+$K$2/(1+($L213)^R$4)</f>
        <v>0.20798650651886547</v>
      </c>
      <c r="S213">
        <f t="shared" si="708"/>
        <v>0.20799759392698122</v>
      </c>
      <c r="T213">
        <f t="shared" ref="T213:U213" si="709">T212+$K$2/(1+($L213)^T$4)</f>
        <v>0.20799956208545595</v>
      </c>
      <c r="U213">
        <f t="shared" si="709"/>
        <v>0.20799991903513718</v>
      </c>
      <c r="V213">
        <f t="shared" ref="V213" si="710">V212+$K$2/(1+($L213)^V$4)</f>
        <v>0.20799998484361812</v>
      </c>
      <c r="X213">
        <f t="shared" si="654"/>
        <v>2.9614702313185966E-3</v>
      </c>
      <c r="Y213">
        <f t="shared" si="654"/>
        <v>4.6673995309303037E-4</v>
      </c>
      <c r="Z213">
        <f t="shared" ref="Z213" si="711">Z212+$K$2*LN(1+($L213)^Z$4)</f>
        <v>7.7823838366802945E-5</v>
      </c>
    </row>
    <row r="214" spans="12:26">
      <c r="L214">
        <f t="shared" si="649"/>
        <v>0.20850000000000016</v>
      </c>
      <c r="M214">
        <f t="shared" si="650"/>
        <v>0.10450000000000008</v>
      </c>
      <c r="N214">
        <f t="shared" si="650"/>
        <v>0.18979355847198467</v>
      </c>
      <c r="O214">
        <f t="shared" si="650"/>
        <v>0.2060342551620368</v>
      </c>
      <c r="P214">
        <f t="shared" si="650"/>
        <v>0.20852547056303858</v>
      </c>
      <c r="Q214">
        <f t="shared" ref="Q214:R261" si="712">Q213+$K$2/(1+($L214)^Q$4)</f>
        <v>0.2089203303025377</v>
      </c>
      <c r="R214">
        <f t="shared" si="712"/>
        <v>0.20898611264315023</v>
      </c>
      <c r="S214">
        <f t="shared" ref="S214:T214" si="713">S213+$K$2/(1+($L214)^S$4)</f>
        <v>0.20899751177828452</v>
      </c>
      <c r="T214">
        <f t="shared" si="713"/>
        <v>0.20899954495633893</v>
      </c>
      <c r="U214">
        <f t="shared" ref="U214:V214" si="714">U213+$K$2/(1+($L214)^U$4)</f>
        <v>0.20899991546366786</v>
      </c>
      <c r="V214">
        <f t="shared" si="714"/>
        <v>0.20899998409896467</v>
      </c>
      <c r="X214">
        <f t="shared" si="654"/>
        <v>3.0040240853041345E-3</v>
      </c>
      <c r="Y214">
        <f t="shared" si="654"/>
        <v>4.7576308603796932E-4</v>
      </c>
      <c r="Z214">
        <f t="shared" ref="Z214" si="715">Z213+$K$2*LN(1+($L214)^Z$4)</f>
        <v>7.9711891392484277E-5</v>
      </c>
    </row>
    <row r="215" spans="12:26">
      <c r="L215">
        <f t="shared" si="649"/>
        <v>0.20950000000000016</v>
      </c>
      <c r="M215">
        <f t="shared" si="650"/>
        <v>0.10500000000000008</v>
      </c>
      <c r="N215">
        <f t="shared" si="650"/>
        <v>0.19062034640088091</v>
      </c>
      <c r="O215">
        <f t="shared" si="650"/>
        <v>0.20699221027273929</v>
      </c>
      <c r="P215">
        <f t="shared" si="650"/>
        <v>0.2095163593334865</v>
      </c>
      <c r="Q215">
        <f t="shared" si="712"/>
        <v>0.20991840765219791</v>
      </c>
      <c r="R215">
        <f t="shared" si="712"/>
        <v>0.20998570923478177</v>
      </c>
      <c r="S215">
        <f t="shared" ref="S215:T215" si="716">S214+$K$2/(1+($L215)^S$4)</f>
        <v>0.20999742723727169</v>
      </c>
      <c r="T215">
        <f t="shared" si="716"/>
        <v>0.20999952724381302</v>
      </c>
      <c r="U215">
        <f t="shared" ref="U215:V215" si="717">U214+$K$2/(1+($L215)^U$4)</f>
        <v>0.20999991175284172</v>
      </c>
      <c r="V215">
        <f t="shared" si="717"/>
        <v>0.20999998332154432</v>
      </c>
      <c r="X215">
        <f t="shared" si="654"/>
        <v>3.0469784447175389E-3</v>
      </c>
      <c r="Y215">
        <f t="shared" si="654"/>
        <v>4.8491607669892445E-4</v>
      </c>
      <c r="Z215">
        <f t="shared" ref="Z215" si="718">Z214+$K$2*LN(1+($L215)^Z$4)</f>
        <v>8.1636392396953149E-5</v>
      </c>
    </row>
    <row r="216" spans="12:26">
      <c r="L216">
        <f t="shared" si="649"/>
        <v>0.21050000000000016</v>
      </c>
      <c r="M216">
        <f t="shared" si="650"/>
        <v>0.10550000000000008</v>
      </c>
      <c r="N216">
        <f t="shared" si="650"/>
        <v>0.19144645131620516</v>
      </c>
      <c r="O216">
        <f t="shared" si="650"/>
        <v>0.20794978011369411</v>
      </c>
      <c r="P216">
        <f t="shared" si="650"/>
        <v>0.21050711822056453</v>
      </c>
      <c r="Q216">
        <f t="shared" si="712"/>
        <v>0.21091644810132162</v>
      </c>
      <c r="R216">
        <f t="shared" si="712"/>
        <v>0.21098529611019154</v>
      </c>
      <c r="S216">
        <f t="shared" ref="S216:T216" si="719">S215+$K$2/(1+($L216)^S$4)</f>
        <v>0.21099734024617225</v>
      </c>
      <c r="T216">
        <f t="shared" si="719"/>
        <v>0.21099950893092886</v>
      </c>
      <c r="U216">
        <f t="shared" ref="U216:V216" si="720">U215+$K$2/(1+($L216)^U$4)</f>
        <v>0.21099990789792386</v>
      </c>
      <c r="V216">
        <f t="shared" si="720"/>
        <v>0.21099998251008165</v>
      </c>
      <c r="X216">
        <f t="shared" si="654"/>
        <v>3.0903350643599432E-3</v>
      </c>
      <c r="Y216">
        <f t="shared" si="654"/>
        <v>4.942001535997554E-4</v>
      </c>
      <c r="Z216">
        <f t="shared" ref="Z216" si="721">Z215+$K$2*LN(1+($L216)^Z$4)</f>
        <v>8.3597865704874993E-5</v>
      </c>
    </row>
    <row r="217" spans="12:26">
      <c r="L217">
        <f t="shared" si="649"/>
        <v>0.21150000000000016</v>
      </c>
      <c r="M217">
        <f t="shared" si="650"/>
        <v>0.10600000000000008</v>
      </c>
      <c r="N217">
        <f t="shared" si="650"/>
        <v>0.19227187434550769</v>
      </c>
      <c r="O217">
        <f t="shared" si="650"/>
        <v>0.20890696316226948</v>
      </c>
      <c r="P217">
        <f t="shared" si="650"/>
        <v>0.2114977460188795</v>
      </c>
      <c r="Q217">
        <f t="shared" si="712"/>
        <v>0.21191445112303359</v>
      </c>
      <c r="R217">
        <f t="shared" si="712"/>
        <v>0.21198487308317793</v>
      </c>
      <c r="S217">
        <f t="shared" ref="S217:T217" si="722">S216+$K$2/(1+($L217)^S$4)</f>
        <v>0.21199725074610551</v>
      </c>
      <c r="T217">
        <f t="shared" si="722"/>
        <v>0.21199949000032881</v>
      </c>
      <c r="U217">
        <f t="shared" ref="U217:V217" si="723">U216+$K$2/(1+($L217)^U$4)</f>
        <v>0.21199990389404219</v>
      </c>
      <c r="V217">
        <f t="shared" si="723"/>
        <v>0.21199998166325801</v>
      </c>
      <c r="X217">
        <f t="shared" si="654"/>
        <v>3.1340956968510473E-3</v>
      </c>
      <c r="Y217">
        <f t="shared" si="654"/>
        <v>5.0361655072280408E-4</v>
      </c>
      <c r="Z217">
        <f t="shared" ref="Z217" si="724">Z216+$K$2*LN(1+($L217)^Z$4)</f>
        <v>8.5596840612646669E-5</v>
      </c>
    </row>
    <row r="218" spans="12:26">
      <c r="L218">
        <f t="shared" si="649"/>
        <v>0.21250000000000016</v>
      </c>
      <c r="M218">
        <f t="shared" si="650"/>
        <v>0.10650000000000008</v>
      </c>
      <c r="N218">
        <f t="shared" si="650"/>
        <v>0.19309661661354893</v>
      </c>
      <c r="O218">
        <f t="shared" si="650"/>
        <v>0.20986375789989842</v>
      </c>
      <c r="P218">
        <f t="shared" si="650"/>
        <v>0.21248824151812212</v>
      </c>
      <c r="Q218">
        <f t="shared" si="712"/>
        <v>0.21291241618553394</v>
      </c>
      <c r="R218">
        <f t="shared" si="712"/>
        <v>0.21298443996488142</v>
      </c>
      <c r="S218">
        <f t="shared" ref="S218:T218" si="725">S217+$K$2/(1+($L218)^S$4)</f>
        <v>0.21299715867706454</v>
      </c>
      <c r="T218">
        <f t="shared" si="725"/>
        <v>0.21299947043423897</v>
      </c>
      <c r="U218">
        <f t="shared" ref="U218:V218" si="726">U217+$K$2/(1+($L218)^U$4)</f>
        <v>0.21299989973618402</v>
      </c>
      <c r="V218">
        <f t="shared" si="726"/>
        <v>0.21299998077971025</v>
      </c>
      <c r="X218">
        <f t="shared" si="654"/>
        <v>3.1782620926216923E-3</v>
      </c>
      <c r="Y218">
        <f t="shared" si="654"/>
        <v>5.131665075013244E-4</v>
      </c>
      <c r="Z218">
        <f t="shared" ref="Z218" si="727">Z217+$K$2*LN(1+($L218)^Z$4)</f>
        <v>8.7633851410762496E-5</v>
      </c>
    </row>
    <row r="219" spans="12:26">
      <c r="L219">
        <f t="shared" si="649"/>
        <v>0.21350000000000016</v>
      </c>
      <c r="M219">
        <f t="shared" si="650"/>
        <v>0.10700000000000008</v>
      </c>
      <c r="N219">
        <f t="shared" si="650"/>
        <v>0.19392067924230871</v>
      </c>
      <c r="O219">
        <f t="shared" si="650"/>
        <v>0.21082016281208968</v>
      </c>
      <c r="P219">
        <f t="shared" si="650"/>
        <v>0.2134786035030819</v>
      </c>
      <c r="Q219">
        <f t="shared" si="712"/>
        <v>0.21391034275207765</v>
      </c>
      <c r="R219">
        <f t="shared" si="712"/>
        <v>0.21398399656375972</v>
      </c>
      <c r="S219">
        <f t="shared" ref="S219:T219" si="728">S218+$K$2/(1+($L219)^S$4)</f>
        <v>0.21399706397790014</v>
      </c>
      <c r="T219">
        <f t="shared" si="728"/>
        <v>0.2139994502144614</v>
      </c>
      <c r="U219">
        <f t="shared" ref="U219:V219" si="729">U218+$K$2/(1+($L219)^U$4)</f>
        <v>0.21399989541919284</v>
      </c>
      <c r="V219">
        <f t="shared" si="729"/>
        <v>0.21399997985802952</v>
      </c>
      <c r="X219">
        <f t="shared" si="654"/>
        <v>3.22283599990647E-3</v>
      </c>
      <c r="Y219">
        <f t="shared" si="654"/>
        <v>5.228512688118446E-4</v>
      </c>
      <c r="Z219">
        <f t="shared" ref="Z219" si="730">Z218+$K$2*LN(1+($L219)^Z$4)</f>
        <v>8.9709437406148781E-5</v>
      </c>
    </row>
    <row r="220" spans="12:26">
      <c r="L220">
        <f t="shared" si="649"/>
        <v>0.21450000000000016</v>
      </c>
      <c r="M220">
        <f t="shared" si="650"/>
        <v>0.10750000000000008</v>
      </c>
      <c r="N220">
        <f t="shared" si="650"/>
        <v>0.19474406335099542</v>
      </c>
      <c r="O220">
        <f t="shared" si="650"/>
        <v>0.21177617638843849</v>
      </c>
      <c r="P220">
        <f t="shared" si="650"/>
        <v>0.21446883075366205</v>
      </c>
      <c r="Q220">
        <f t="shared" si="712"/>
        <v>0.21490823028095377</v>
      </c>
      <c r="R220">
        <f t="shared" si="712"/>
        <v>0.21498354268556263</v>
      </c>
      <c r="S220">
        <f t="shared" ref="S220:T220" si="731">S219+$K$2/(1+($L220)^S$4)</f>
        <v>0.21499696658630468</v>
      </c>
      <c r="T220">
        <f t="shared" si="731"/>
        <v>0.2149994293223659</v>
      </c>
      <c r="U220">
        <f t="shared" ref="U220:V220" si="732">U219+$K$2/(1+($L220)^U$4)</f>
        <v>0.21499989093776481</v>
      </c>
      <c r="V220">
        <f t="shared" si="732"/>
        <v>0.21499997889675981</v>
      </c>
      <c r="X220">
        <f t="shared" si="654"/>
        <v>3.2678191647363707E-3</v>
      </c>
      <c r="Y220">
        <f t="shared" si="654"/>
        <v>5.3267208496646516E-4</v>
      </c>
      <c r="Z220">
        <f t="shared" ref="Z220" si="733">Z219+$K$2*LN(1+($L220)^Z$4)</f>
        <v>9.1824142944467441E-5</v>
      </c>
    </row>
    <row r="221" spans="12:26">
      <c r="L221">
        <f t="shared" si="649"/>
        <v>0.21550000000000016</v>
      </c>
      <c r="M221">
        <f t="shared" si="650"/>
        <v>0.10800000000000008</v>
      </c>
      <c r="N221">
        <f t="shared" si="650"/>
        <v>0.19556677005605508</v>
      </c>
      <c r="O221">
        <f t="shared" si="650"/>
        <v>0.21273179712263712</v>
      </c>
      <c r="P221">
        <f t="shared" si="650"/>
        <v>0.21545892204489467</v>
      </c>
      <c r="Q221">
        <f t="shared" si="712"/>
        <v>0.21590607822546493</v>
      </c>
      <c r="R221">
        <f t="shared" si="712"/>
        <v>0.215983078133307</v>
      </c>
      <c r="S221">
        <f t="shared" ref="S221:T221" si="734">S220+$K$2/(1+($L221)^S$4)</f>
        <v>0.2159968664387957</v>
      </c>
      <c r="T221">
        <f t="shared" si="734"/>
        <v>0.21599940773888199</v>
      </c>
      <c r="U221">
        <f t="shared" ref="U221:V221" si="735">U220+$K$2/(1+($L221)^U$4)</f>
        <v>0.21599988628644526</v>
      </c>
      <c r="V221">
        <f t="shared" si="735"/>
        <v>0.21599997789439679</v>
      </c>
      <c r="X221">
        <f t="shared" si="654"/>
        <v>3.3132133309314677E-3</v>
      </c>
      <c r="Y221">
        <f t="shared" si="654"/>
        <v>5.4263021170508684E-4</v>
      </c>
      <c r="Z221">
        <f t="shared" ref="Z221" si="736">Z220+$K$2*LN(1+($L221)^Z$4)</f>
        <v>9.3978517432388007E-5</v>
      </c>
    </row>
    <row r="222" spans="12:26">
      <c r="L222">
        <f t="shared" si="649"/>
        <v>0.21650000000000016</v>
      </c>
      <c r="M222">
        <f t="shared" si="650"/>
        <v>0.10850000000000008</v>
      </c>
      <c r="N222">
        <f t="shared" si="650"/>
        <v>0.19638880047118043</v>
      </c>
      <c r="O222">
        <f t="shared" si="650"/>
        <v>0.21368702351248556</v>
      </c>
      <c r="P222">
        <f t="shared" si="650"/>
        <v>0.21644887614695596</v>
      </c>
      <c r="Q222">
        <f t="shared" si="712"/>
        <v>0.21690388603390687</v>
      </c>
      <c r="R222">
        <f t="shared" si="712"/>
        <v>0.21698260270725139</v>
      </c>
      <c r="S222">
        <f t="shared" ref="S222:T222" si="737">S221+$K$2/(1+($L222)^S$4)</f>
        <v>0.21699676347069943</v>
      </c>
      <c r="T222">
        <f t="shared" si="737"/>
        <v>0.21699938544449054</v>
      </c>
      <c r="U222">
        <f t="shared" ref="U222:V222" si="738">U221+$K$2/(1+($L222)^U$4)</f>
        <v>0.2169998814596252</v>
      </c>
      <c r="V222">
        <f t="shared" si="738"/>
        <v>0.21699997684938629</v>
      </c>
      <c r="X222">
        <f t="shared" si="654"/>
        <v>3.3590202400936402E-3</v>
      </c>
      <c r="Y222">
        <f t="shared" si="654"/>
        <v>5.5272691018757507E-4</v>
      </c>
      <c r="Z222">
        <f t="shared" ref="Z222" si="739">Z221+$K$2*LN(1+($L222)^Z$4)</f>
        <v>9.6173115359826389E-5</v>
      </c>
    </row>
    <row r="223" spans="12:26">
      <c r="L223">
        <f t="shared" si="649"/>
        <v>0.21750000000000017</v>
      </c>
      <c r="M223">
        <f t="shared" si="650"/>
        <v>0.10900000000000008</v>
      </c>
      <c r="N223">
        <f t="shared" si="650"/>
        <v>0.19721015570732006</v>
      </c>
      <c r="O223">
        <f t="shared" si="650"/>
        <v>0.21464185405990185</v>
      </c>
      <c r="P223">
        <f t="shared" si="650"/>
        <v>0.21743869182518161</v>
      </c>
      <c r="Q223">
        <f t="shared" si="712"/>
        <v>0.21790165314954793</v>
      </c>
      <c r="R223">
        <f t="shared" si="712"/>
        <v>0.21798211620487079</v>
      </c>
      <c r="S223">
        <f t="shared" ref="S223:T223" si="740">S222+$K$2/(1+($L223)^S$4)</f>
        <v>0.21799665761613407</v>
      </c>
      <c r="T223">
        <f t="shared" si="740"/>
        <v>0.21799936241921536</v>
      </c>
      <c r="U223">
        <f t="shared" ref="U223:V223" si="741">U222+$K$2/(1+($L223)^U$4)</f>
        <v>0.21799987645153762</v>
      </c>
      <c r="V223">
        <f t="shared" si="741"/>
        <v>0.21799997576012298</v>
      </c>
      <c r="X223">
        <f t="shared" si="654"/>
        <v>3.4052416315993313E-3</v>
      </c>
      <c r="Y223">
        <f t="shared" si="654"/>
        <v>5.6296344698585456E-4</v>
      </c>
      <c r="Z223">
        <f t="shared" ref="Z223" si="742">Z222+$K$2*LN(1+($L223)^Z$4)</f>
        <v>9.8408496322151642E-5</v>
      </c>
    </row>
    <row r="224" spans="12:26">
      <c r="L224">
        <f t="shared" si="649"/>
        <v>0.21850000000000017</v>
      </c>
      <c r="M224">
        <f t="shared" si="650"/>
        <v>0.10950000000000008</v>
      </c>
      <c r="N224">
        <f t="shared" si="650"/>
        <v>0.19803083687268733</v>
      </c>
      <c r="O224">
        <f t="shared" si="650"/>
        <v>0.21559628727093252</v>
      </c>
      <c r="P224">
        <f t="shared" si="650"/>
        <v>0.21842836784008227</v>
      </c>
      <c r="Q224">
        <f t="shared" si="712"/>
        <v>0.21889937901060877</v>
      </c>
      <c r="R224">
        <f t="shared" si="712"/>
        <v>0.21898161842083108</v>
      </c>
      <c r="S224">
        <f t="shared" ref="S224:T224" si="743">S223+$K$2/(1+($L224)^S$4)</f>
        <v>0.21899654880799305</v>
      </c>
      <c r="T224">
        <f t="shared" si="743"/>
        <v>0.21899933864261473</v>
      </c>
      <c r="U224">
        <f t="shared" ref="U224:V224" si="744">U223+$K$2/(1+($L224)^U$4)</f>
        <v>0.21899987125625386</v>
      </c>
      <c r="V224">
        <f t="shared" si="744"/>
        <v>0.21899997462494886</v>
      </c>
      <c r="X224">
        <f t="shared" si="654"/>
        <v>3.4518792425923461E-3</v>
      </c>
      <c r="Y224">
        <f t="shared" si="654"/>
        <v>5.7334109407593855E-4</v>
      </c>
      <c r="Z224">
        <f t="shared" ref="Z224" si="745">Z223+$K$2*LN(1+($L224)^Z$4)</f>
        <v>1.0068522504235998E-4</v>
      </c>
    </row>
    <row r="225" spans="12:26">
      <c r="L225">
        <f t="shared" si="649"/>
        <v>0.21950000000000017</v>
      </c>
      <c r="M225">
        <f t="shared" si="650"/>
        <v>0.11000000000000008</v>
      </c>
      <c r="N225">
        <f t="shared" si="650"/>
        <v>0.19885084507276932</v>
      </c>
      <c r="O225">
        <f t="shared" si="650"/>
        <v>0.2165503216557628</v>
      </c>
      <c r="P225">
        <f t="shared" si="650"/>
        <v>0.21941790294735916</v>
      </c>
      <c r="Q225">
        <f t="shared" si="712"/>
        <v>0.21989706305024201</v>
      </c>
      <c r="R225">
        <f t="shared" si="712"/>
        <v>0.21998110914696353</v>
      </c>
      <c r="S225">
        <f t="shared" ref="S225:T225" si="746">S224+$K$2/(1+($L225)^S$4)</f>
        <v>0.21999643697792798</v>
      </c>
      <c r="T225">
        <f t="shared" si="746"/>
        <v>0.21999931409377274</v>
      </c>
      <c r="U225">
        <f t="shared" ref="U225:V225" si="747">U224+$K$2/(1+($L225)^U$4)</f>
        <v>0.21999986586767981</v>
      </c>
      <c r="V225">
        <f t="shared" si="747"/>
        <v>0.21999997344215189</v>
      </c>
      <c r="X225">
        <f t="shared" si="654"/>
        <v>3.4989348079766864E-3</v>
      </c>
      <c r="Y225">
        <f t="shared" si="654"/>
        <v>5.8386112882988889E-4</v>
      </c>
      <c r="Z225">
        <f t="shared" ref="Z225" si="748">Z224+$K$2*LN(1+($L225)^Z$4)</f>
        <v>1.0300387139321362E-4</v>
      </c>
    </row>
    <row r="226" spans="12:26">
      <c r="L226">
        <f t="shared" si="649"/>
        <v>0.22050000000000017</v>
      </c>
      <c r="M226">
        <f t="shared" si="650"/>
        <v>0.11050000000000008</v>
      </c>
      <c r="N226">
        <f t="shared" si="650"/>
        <v>0.19967018141033588</v>
      </c>
      <c r="O226">
        <f t="shared" si="650"/>
        <v>0.21750395572872677</v>
      </c>
      <c r="P226">
        <f t="shared" si="650"/>
        <v>0.22040729589791988</v>
      </c>
      <c r="Q226">
        <f t="shared" si="712"/>
        <v>0.22089470469651204</v>
      </c>
      <c r="R226">
        <f t="shared" si="712"/>
        <v>0.22098058817223909</v>
      </c>
      <c r="S226">
        <f t="shared" ref="S226:T226" si="749">S225+$K$2/(1+($L226)^S$4)</f>
        <v>0.2209963220563316</v>
      </c>
      <c r="T226">
        <f t="shared" si="749"/>
        <v>0.22099928875129052</v>
      </c>
      <c r="U226">
        <f t="shared" ref="U226:V226" si="750">U225+$K$2/(1+($L226)^U$4)</f>
        <v>0.2209998602795521</v>
      </c>
      <c r="V226">
        <f t="shared" si="750"/>
        <v>0.22099997220996437</v>
      </c>
      <c r="X226">
        <f t="shared" si="654"/>
        <v>3.5464100604094208E-3</v>
      </c>
      <c r="Y226">
        <f t="shared" si="654"/>
        <v>5.9452483400771004E-4</v>
      </c>
      <c r="Z226">
        <f t="shared" ref="Z226" si="751">Z225+$K$2*LN(1+($L226)^Z$4)</f>
        <v>1.0536501041934733E-4</v>
      </c>
    </row>
    <row r="227" spans="12:26">
      <c r="L227">
        <f t="shared" si="649"/>
        <v>0.22150000000000017</v>
      </c>
      <c r="M227">
        <f t="shared" si="650"/>
        <v>0.11100000000000008</v>
      </c>
      <c r="N227">
        <f t="shared" si="650"/>
        <v>0.20048884698544844</v>
      </c>
      <c r="O227">
        <f t="shared" si="650"/>
        <v>0.21845718800831743</v>
      </c>
      <c r="P227">
        <f t="shared" si="650"/>
        <v>0.22139654543789414</v>
      </c>
      <c r="Q227">
        <f t="shared" si="712"/>
        <v>0.22189230337237481</v>
      </c>
      <c r="R227">
        <f t="shared" si="712"/>
        <v>0.22198005528274264</v>
      </c>
      <c r="S227">
        <f t="shared" ref="S227:T227" si="752">S226+$K$2/(1+($L227)^S$4)</f>
        <v>0.22199620397232045</v>
      </c>
      <c r="T227">
        <f t="shared" si="752"/>
        <v>0.22199926259327737</v>
      </c>
      <c r="U227">
        <f t="shared" ref="U227:V227" si="753">U226+$K$2/(1+($L227)^U$4)</f>
        <v>0.22199985448543419</v>
      </c>
      <c r="V227">
        <f t="shared" si="753"/>
        <v>0.22199997092656146</v>
      </c>
      <c r="X227">
        <f t="shared" si="654"/>
        <v>3.5943067302935962E-3</v>
      </c>
      <c r="Y227">
        <f t="shared" si="654"/>
        <v>6.0533349774917413E-4</v>
      </c>
      <c r="Z227">
        <f t="shared" ref="Z227" si="754">Z226+$K$2*LN(1+($L227)^Z$4)</f>
        <v>1.0776922235933906E-4</v>
      </c>
    </row>
    <row r="228" spans="12:26">
      <c r="L228">
        <f t="shared" si="649"/>
        <v>0.22250000000000017</v>
      </c>
      <c r="M228">
        <f t="shared" si="650"/>
        <v>0.11150000000000009</v>
      </c>
      <c r="N228">
        <f t="shared" si="650"/>
        <v>0.20130684289546891</v>
      </c>
      <c r="O228">
        <f t="shared" si="650"/>
        <v>0.21941001701719659</v>
      </c>
      <c r="P228">
        <f t="shared" si="650"/>
        <v>0.2223856503086499</v>
      </c>
      <c r="Q228">
        <f t="shared" si="712"/>
        <v>0.22288985849565779</v>
      </c>
      <c r="R228">
        <f t="shared" si="712"/>
        <v>0.22297951026164706</v>
      </c>
      <c r="S228">
        <f t="shared" ref="S228:T228" si="755">S227+$K$2/(1+($L228)^S$4)</f>
        <v>0.22299608265371745</v>
      </c>
      <c r="T228">
        <f t="shared" si="755"/>
        <v>0.22299923559734181</v>
      </c>
      <c r="U228">
        <f t="shared" ref="U228:V228" si="756">U227+$K$2/(1+($L228)^U$4)</f>
        <v>0.22299984847871246</v>
      </c>
      <c r="V228">
        <f t="shared" si="756"/>
        <v>0.22299996959005963</v>
      </c>
      <c r="X228">
        <f t="shared" si="654"/>
        <v>3.6426265457711847E-3</v>
      </c>
      <c r="Y228">
        <f t="shared" si="654"/>
        <v>6.162884135655788E-4</v>
      </c>
      <c r="Z228">
        <f t="shared" ref="Z228" si="757">Z227+$K$2*LN(1+($L228)^Z$4)</f>
        <v>1.1021709266774679E-4</v>
      </c>
    </row>
    <row r="229" spans="12:26">
      <c r="L229">
        <f t="shared" si="649"/>
        <v>0.22350000000000017</v>
      </c>
      <c r="M229">
        <f t="shared" si="650"/>
        <v>0.11200000000000009</v>
      </c>
      <c r="N229">
        <f t="shared" si="650"/>
        <v>0.20212417023506843</v>
      </c>
      <c r="O229">
        <f t="shared" si="650"/>
        <v>0.22036244128220484</v>
      </c>
      <c r="P229">
        <f t="shared" si="650"/>
        <v>0.22337460924680938</v>
      </c>
      <c r="Q229">
        <f t="shared" si="712"/>
        <v>0.22388736947903989</v>
      </c>
      <c r="R229">
        <f t="shared" si="712"/>
        <v>0.22397895288918726</v>
      </c>
      <c r="S229">
        <f t="shared" ref="S229:T229" si="758">S228+$K$2/(1+($L229)^S$4)</f>
        <v>0.22399595802703429</v>
      </c>
      <c r="T229">
        <f t="shared" si="758"/>
        <v>0.22399920774058235</v>
      </c>
      <c r="U229">
        <f t="shared" ref="U229:V229" si="759">U228+$K$2/(1+($L229)^U$4)</f>
        <v>0.22399984225259204</v>
      </c>
      <c r="V229">
        <f t="shared" si="759"/>
        <v>0.223999968198515</v>
      </c>
      <c r="X229">
        <f t="shared" si="654"/>
        <v>3.6913712327160671E-3</v>
      </c>
      <c r="Y229">
        <f t="shared" si="654"/>
        <v>6.2739088033143624E-4</v>
      </c>
      <c r="Z229">
        <f t="shared" ref="Z229" si="760">Z228+$K$2*LN(1+($L229)^Z$4)</f>
        <v>1.1270921203710845E-4</v>
      </c>
    </row>
    <row r="230" spans="12:26">
      <c r="L230">
        <f t="shared" si="649"/>
        <v>0.22450000000000017</v>
      </c>
      <c r="M230">
        <f t="shared" si="650"/>
        <v>0.11250000000000009</v>
      </c>
      <c r="N230">
        <f t="shared" si="650"/>
        <v>0.20294083009623626</v>
      </c>
      <c r="O230">
        <f t="shared" si="650"/>
        <v>0.22131445933437113</v>
      </c>
      <c r="P230">
        <f t="shared" si="650"/>
        <v>0.22436342098426534</v>
      </c>
      <c r="Q230">
        <f t="shared" si="712"/>
        <v>0.22488483573003157</v>
      </c>
      <c r="R230">
        <f t="shared" si="712"/>
        <v>0.22497838294263417</v>
      </c>
      <c r="S230">
        <f t="shared" ref="S230:T230" si="761">S229+$K$2/(1+($L230)^S$4)</f>
        <v>0.22499583001745371</v>
      </c>
      <c r="T230">
        <f t="shared" si="761"/>
        <v>0.22499917899957836</v>
      </c>
      <c r="U230">
        <f t="shared" ref="U230:V230" si="762">U229+$K$2/(1+($L230)^U$4)</f>
        <v>0.22499983580009281</v>
      </c>
      <c r="V230">
        <f t="shared" si="762"/>
        <v>0.22499996674992168</v>
      </c>
      <c r="X230">
        <f t="shared" si="654"/>
        <v>3.7405425147270578E-3</v>
      </c>
      <c r="Y230">
        <f t="shared" si="654"/>
        <v>6.3864220227609488E-4</v>
      </c>
      <c r="Z230">
        <f t="shared" ref="Z230" si="763">Z229+$K$2*LN(1+($L230)^Z$4)</f>
        <v>1.1524617641990763E-4</v>
      </c>
    </row>
    <row r="231" spans="12:26">
      <c r="L231">
        <f t="shared" si="649"/>
        <v>0.22550000000000017</v>
      </c>
      <c r="M231">
        <f t="shared" si="650"/>
        <v>0.11300000000000009</v>
      </c>
      <c r="N231">
        <f t="shared" si="650"/>
        <v>0.20375682356828848</v>
      </c>
      <c r="O231">
        <f t="shared" si="650"/>
        <v>0.2222660697089226</v>
      </c>
      <c r="P231">
        <f t="shared" si="650"/>
        <v>0.2253520842481975</v>
      </c>
      <c r="Q231">
        <f t="shared" si="712"/>
        <v>0.22588225665095488</v>
      </c>
      <c r="R231">
        <f t="shared" si="712"/>
        <v>0.2259778001962684</v>
      </c>
      <c r="S231">
        <f t="shared" ref="S231:T231" si="764">S230+$K$2/(1+($L231)^S$4)</f>
        <v>0.22599569854881157</v>
      </c>
      <c r="T231">
        <f t="shared" si="764"/>
        <v>0.2259991493503806</v>
      </c>
      <c r="U231">
        <f t="shared" ref="U231:V231" si="765">U230+$K$2/(1+($L231)^U$4)</f>
        <v>0.22599982911404518</v>
      </c>
      <c r="V231">
        <f t="shared" si="765"/>
        <v>0.22599996524221014</v>
      </c>
      <c r="X231">
        <f t="shared" si="654"/>
        <v>3.7901421131209638E-3</v>
      </c>
      <c r="Y231">
        <f t="shared" si="654"/>
        <v>6.5004368897529153E-4</v>
      </c>
      <c r="Z231">
        <f t="shared" ref="Z231" si="766">Z230+$K$2*LN(1+($L231)^Z$4)</f>
        <v>1.1782858705050116E-4</v>
      </c>
    </row>
    <row r="232" spans="12:26">
      <c r="L232">
        <f t="shared" si="649"/>
        <v>0.22650000000000017</v>
      </c>
      <c r="M232">
        <f t="shared" si="650"/>
        <v>0.11350000000000009</v>
      </c>
      <c r="N232">
        <f t="shared" si="650"/>
        <v>0.20457215173787674</v>
      </c>
      <c r="O232">
        <f t="shared" si="650"/>
        <v>0.22321727094529398</v>
      </c>
      <c r="P232">
        <f t="shared" si="650"/>
        <v>0.22634059776108895</v>
      </c>
      <c r="Q232">
        <f t="shared" si="712"/>
        <v>0.22687963163892372</v>
      </c>
      <c r="R232">
        <f t="shared" si="712"/>
        <v>0.22697720442135408</v>
      </c>
      <c r="S232">
        <f t="shared" ref="S232:T232" si="767">S231+$K$2/(1+($L232)^S$4)</f>
        <v>0.22699556354357875</v>
      </c>
      <c r="T232">
        <f t="shared" si="767"/>
        <v>0.22699911876850182</v>
      </c>
      <c r="U232">
        <f t="shared" ref="U232:V232" si="768">U231+$K$2/(1+($L232)^U$4)</f>
        <v>0.22699982218708578</v>
      </c>
      <c r="V232">
        <f t="shared" si="768"/>
        <v>0.22699996367324543</v>
      </c>
      <c r="X232">
        <f t="shared" si="654"/>
        <v>3.8401717469256839E-3</v>
      </c>
      <c r="Y232">
        <f t="shared" si="654"/>
        <v>6.6159665534263538E-4</v>
      </c>
      <c r="Z232">
        <f t="shared" ref="Z232" si="769">Z231+$K$2*LN(1+($L232)^Z$4)</f>
        <v>1.2045705046701105E-4</v>
      </c>
    </row>
    <row r="233" spans="12:26">
      <c r="L233">
        <f t="shared" si="649"/>
        <v>0.22750000000000017</v>
      </c>
      <c r="M233">
        <f t="shared" si="650"/>
        <v>0.11400000000000009</v>
      </c>
      <c r="N233">
        <f t="shared" si="650"/>
        <v>0.20538681568899692</v>
      </c>
      <c r="O233">
        <f t="shared" si="650"/>
        <v>0.22416806158713709</v>
      </c>
      <c r="P233">
        <f t="shared" si="650"/>
        <v>0.22732896024074278</v>
      </c>
      <c r="Q233">
        <f t="shared" si="712"/>
        <v>0.22787696008582409</v>
      </c>
      <c r="R233">
        <f t="shared" si="712"/>
        <v>0.22797659538611234</v>
      </c>
      <c r="S233">
        <f t="shared" ref="S233:T233" si="770">S232+$K$2/(1+($L233)^S$4)</f>
        <v>0.227995424922843</v>
      </c>
      <c r="T233">
        <f t="shared" si="770"/>
        <v>0.22799908722890702</v>
      </c>
      <c r="U233">
        <f t="shared" ref="U233:V233" si="771">U232+$K$2/(1+($L233)^U$4)</f>
        <v>0.22799981501165315</v>
      </c>
      <c r="V233">
        <f t="shared" si="771"/>
        <v>0.22799996204082545</v>
      </c>
      <c r="X233">
        <f t="shared" si="654"/>
        <v>3.8906331328733453E-3</v>
      </c>
      <c r="Y233">
        <f t="shared" si="654"/>
        <v>6.7330242162102409E-4</v>
      </c>
      <c r="Z233">
        <f t="shared" ref="Z233" si="772">Z232+$K$2*LN(1+($L233)^Z$4)</f>
        <v>1.2313217853317904E-4</v>
      </c>
    </row>
    <row r="234" spans="12:26">
      <c r="L234">
        <f t="shared" si="649"/>
        <v>0.22850000000000018</v>
      </c>
      <c r="M234">
        <f t="shared" si="650"/>
        <v>0.11450000000000009</v>
      </c>
      <c r="N234">
        <f t="shared" si="650"/>
        <v>0.20620081650299774</v>
      </c>
      <c r="O234">
        <f t="shared" si="650"/>
        <v>0.22511844018233021</v>
      </c>
      <c r="P234">
        <f t="shared" si="650"/>
        <v>0.22831717040029889</v>
      </c>
      <c r="Q234">
        <f t="shared" si="712"/>
        <v>0.2288742413782944</v>
      </c>
      <c r="R234">
        <f t="shared" si="712"/>
        <v>0.22897597285569493</v>
      </c>
      <c r="S234">
        <f t="shared" ref="S234:T234" si="773">S233+$K$2/(1+($L234)^S$4)</f>
        <v>0.22899528260629051</v>
      </c>
      <c r="T234">
        <f t="shared" si="773"/>
        <v>0.22899905470600385</v>
      </c>
      <c r="U234">
        <f t="shared" ref="U234:V234" si="774">U233+$K$2/(1+($L234)^U$4)</f>
        <v>0.22899980757998331</v>
      </c>
      <c r="V234">
        <f t="shared" si="774"/>
        <v>0.22899996034267917</v>
      </c>
      <c r="X234">
        <f t="shared" si="654"/>
        <v>3.9415279853934762E-3</v>
      </c>
      <c r="Y234">
        <f t="shared" si="654"/>
        <v>6.851623133739891E-4</v>
      </c>
      <c r="Z234">
        <f t="shared" ref="Z234" si="775">Z233+$K$2*LN(1+($L234)^Z$4)</f>
        <v>1.2585458846018214E-4</v>
      </c>
    </row>
    <row r="235" spans="12:26">
      <c r="L235">
        <f t="shared" si="649"/>
        <v>0.22950000000000018</v>
      </c>
      <c r="M235">
        <f t="shared" si="650"/>
        <v>0.11500000000000009</v>
      </c>
      <c r="N235">
        <f t="shared" si="650"/>
        <v>0.20701415525858943</v>
      </c>
      <c r="O235">
        <f t="shared" si="650"/>
        <v>0.22606840528298733</v>
      </c>
      <c r="P235">
        <f t="shared" si="650"/>
        <v>0.22930522694825078</v>
      </c>
      <c r="Q235">
        <f t="shared" si="712"/>
        <v>0.22987147489770596</v>
      </c>
      <c r="R235">
        <f t="shared" si="712"/>
        <v>0.22997533659215752</v>
      </c>
      <c r="S235">
        <f t="shared" ref="S235:T235" si="776">S234+$K$2/(1+($L235)^S$4)</f>
        <v>0.22999513651218734</v>
      </c>
      <c r="T235">
        <f t="shared" si="776"/>
        <v>0.22999902117363258</v>
      </c>
      <c r="U235">
        <f t="shared" ref="U235:V235" si="777">U234+$K$2/(1+($L235)^U$4)</f>
        <v>0.22999979988410527</v>
      </c>
      <c r="V235">
        <f t="shared" si="777"/>
        <v>0.22999995857646469</v>
      </c>
      <c r="X235">
        <f t="shared" si="654"/>
        <v>3.9928580166062218E-3</v>
      </c>
      <c r="Y235">
        <f t="shared" si="654"/>
        <v>6.9717766147697399E-4</v>
      </c>
      <c r="Z235">
        <f t="shared" ref="Z235" si="778">Z234+$K$2*LN(1+($L235)^Z$4)</f>
        <v>1.2862490282841127E-4</v>
      </c>
    </row>
    <row r="236" spans="12:26">
      <c r="L236">
        <f t="shared" si="649"/>
        <v>0.23050000000000018</v>
      </c>
      <c r="M236">
        <f t="shared" si="650"/>
        <v>0.11550000000000009</v>
      </c>
      <c r="N236">
        <f t="shared" si="650"/>
        <v>0.20782683303185234</v>
      </c>
      <c r="O236">
        <f t="shared" si="650"/>
        <v>0.22701795544546724</v>
      </c>
      <c r="P236">
        <f t="shared" si="650"/>
        <v>0.23029312858846265</v>
      </c>
      <c r="Q236">
        <f t="shared" si="712"/>
        <v>0.23086866002014333</v>
      </c>
      <c r="R236">
        <f t="shared" si="712"/>
        <v>0.23097468635443302</v>
      </c>
      <c r="S236">
        <f t="shared" ref="S236:T236" si="779">S235+$K$2/(1+($L236)^S$4)</f>
        <v>0.23099498655736075</v>
      </c>
      <c r="T236">
        <f t="shared" si="779"/>
        <v>0.23099898660505616</v>
      </c>
      <c r="U236">
        <f t="shared" ref="U236:V236" si="780">U235+$K$2/(1+($L236)^U$4)</f>
        <v>0.23099979191583644</v>
      </c>
      <c r="V236">
        <f t="shared" si="780"/>
        <v>0.23099995673976745</v>
      </c>
      <c r="X236">
        <f t="shared" si="654"/>
        <v>4.0446249363155903E-3</v>
      </c>
      <c r="Y236">
        <f t="shared" si="654"/>
        <v>7.0934980210854187E-4</v>
      </c>
      <c r="Z236">
        <f t="shared" ref="Z236" si="781">Z235+$K$2*LN(1+($L236)^Z$4)</f>
        <v>1.3144374960921028E-4</v>
      </c>
    </row>
    <row r="237" spans="12:26">
      <c r="L237">
        <f t="shared" si="649"/>
        <v>0.23150000000000018</v>
      </c>
      <c r="M237">
        <f t="shared" si="650"/>
        <v>0.11600000000000009</v>
      </c>
      <c r="N237">
        <f t="shared" si="650"/>
        <v>0.20863885089624537</v>
      </c>
      <c r="O237">
        <f t="shared" si="650"/>
        <v>0.22796708923038261</v>
      </c>
      <c r="P237">
        <f t="shared" si="650"/>
        <v>0.23128087402018643</v>
      </c>
      <c r="Q237">
        <f t="shared" si="712"/>
        <v>0.23186579611638505</v>
      </c>
      <c r="R237">
        <f t="shared" si="712"/>
        <v>0.23197402189830482</v>
      </c>
      <c r="S237">
        <f t="shared" ref="S237:T237" si="782">S236+$K$2/(1+($L237)^S$4)</f>
        <v>0.23199483265718032</v>
      </c>
      <c r="T237">
        <f t="shared" si="782"/>
        <v>0.23199895097295009</v>
      </c>
      <c r="U237">
        <f t="shared" ref="U237:V237" si="783">U236+$K$2/(1+($L237)^U$4)</f>
        <v>0.23199978366677801</v>
      </c>
      <c r="V237">
        <f t="shared" si="783"/>
        <v>0.2319999548300983</v>
      </c>
      <c r="X237">
        <f t="shared" si="654"/>
        <v>4.0968304520027452E-3</v>
      </c>
      <c r="Y237">
        <f t="shared" si="654"/>
        <v>7.216800767415151E-4</v>
      </c>
      <c r="Z237">
        <f t="shared" ref="Z237" si="784">Z236+$K$2*LN(1+($L237)^Z$4)</f>
        <v>1.3431176218657559E-4</v>
      </c>
    </row>
    <row r="238" spans="12:26">
      <c r="L238">
        <f t="shared" si="649"/>
        <v>0.23250000000000018</v>
      </c>
      <c r="M238">
        <f t="shared" si="650"/>
        <v>0.11650000000000009</v>
      </c>
      <c r="N238">
        <f t="shared" si="650"/>
        <v>0.20945020992261454</v>
      </c>
      <c r="O238">
        <f t="shared" si="650"/>
        <v>0.22891580520260896</v>
      </c>
      <c r="P238">
        <f t="shared" si="650"/>
        <v>0.23226846193807904</v>
      </c>
      <c r="Q238">
        <f t="shared" si="712"/>
        <v>0.2328628825518842</v>
      </c>
      <c r="R238">
        <f t="shared" si="712"/>
        <v>0.23297334297637981</v>
      </c>
      <c r="S238">
        <f t="shared" ref="S238:T238" si="785">S237+$K$2/(1+($L238)^S$4)</f>
        <v>0.23299467472553892</v>
      </c>
      <c r="T238">
        <f t="shared" si="785"/>
        <v>0.23299891424939212</v>
      </c>
      <c r="U238">
        <f t="shared" ref="U238:V238" si="786">U237+$K$2/(1+($L238)^U$4)</f>
        <v>0.2329997751283101</v>
      </c>
      <c r="V238">
        <f t="shared" si="786"/>
        <v>0.2329999528448915</v>
      </c>
      <c r="X238">
        <f t="shared" si="654"/>
        <v>4.1494762688193305E-3</v>
      </c>
      <c r="Y238">
        <f t="shared" si="654"/>
        <v>7.3416983213404343E-4</v>
      </c>
      <c r="Z238">
        <f t="shared" ref="Z238" si="787">Z237+$K$2*LN(1+($L238)^Z$4)</f>
        <v>1.3722957937881662E-4</v>
      </c>
    </row>
    <row r="239" spans="12:26">
      <c r="L239">
        <f t="shared" si="649"/>
        <v>0.23350000000000018</v>
      </c>
      <c r="M239">
        <f t="shared" si="650"/>
        <v>0.11700000000000009</v>
      </c>
      <c r="N239">
        <f t="shared" si="650"/>
        <v>0.21026091117920148</v>
      </c>
      <c r="O239">
        <f t="shared" si="650"/>
        <v>0.22986410193129345</v>
      </c>
      <c r="P239">
        <f t="shared" si="650"/>
        <v>0.23325589103221986</v>
      </c>
      <c r="Q239">
        <f t="shared" si="712"/>
        <v>0.23385991868674913</v>
      </c>
      <c r="R239">
        <f t="shared" si="712"/>
        <v>0.23397264933806142</v>
      </c>
      <c r="S239">
        <f t="shared" ref="S239:T239" si="788">S238+$K$2/(1+($L239)^S$4)</f>
        <v>0.23399451267483345</v>
      </c>
      <c r="T239">
        <f t="shared" si="788"/>
        <v>0.23399887640585179</v>
      </c>
      <c r="U239">
        <f t="shared" ref="U239:V239" si="789">U238+$K$2/(1+($L239)^U$4)</f>
        <v>0.23399976629158711</v>
      </c>
      <c r="V239">
        <f t="shared" si="789"/>
        <v>0.23399995078150271</v>
      </c>
      <c r="X239">
        <f t="shared" si="654"/>
        <v>4.2025640895808356E-3</v>
      </c>
      <c r="Y239">
        <f t="shared" si="654"/>
        <v>7.4682042032060496E-4</v>
      </c>
      <c r="Z239">
        <f t="shared" ref="Z239" si="790">Z238+$K$2*LN(1+($L239)^Z$4)</f>
        <v>1.4019784546017534E-4</v>
      </c>
    </row>
    <row r="240" spans="12:26">
      <c r="L240">
        <f t="shared" si="649"/>
        <v>0.23450000000000018</v>
      </c>
      <c r="M240">
        <f t="shared" si="650"/>
        <v>0.11750000000000009</v>
      </c>
      <c r="N240">
        <f t="shared" si="650"/>
        <v>0.21107095573165185</v>
      </c>
      <c r="O240">
        <f t="shared" si="650"/>
        <v>0.23081197798986366</v>
      </c>
      <c r="P240">
        <f t="shared" si="650"/>
        <v>0.23424315998812809</v>
      </c>
      <c r="Q240">
        <f t="shared" si="712"/>
        <v>0.23485690387572433</v>
      </c>
      <c r="R240">
        <f t="shared" si="712"/>
        <v>0.23497194072952249</v>
      </c>
      <c r="S240">
        <f t="shared" ref="S240:T240" si="791">S239+$K$2/(1+($L240)^S$4)</f>
        <v>0.23499434641594563</v>
      </c>
      <c r="T240">
        <f t="shared" si="791"/>
        <v>0.23499883741317995</v>
      </c>
      <c r="U240">
        <f t="shared" ref="U240:V240" si="792">U239+$K$2/(1+($L240)^U$4)</f>
        <v>0.23499975714753263</v>
      </c>
      <c r="V240">
        <f t="shared" si="792"/>
        <v>0.23499994863720691</v>
      </c>
      <c r="X240">
        <f t="shared" si="654"/>
        <v>4.2560956147599995E-3</v>
      </c>
      <c r="Y240">
        <f t="shared" si="654"/>
        <v>7.5963319860293543E-4</v>
      </c>
      <c r="Z240">
        <f t="shared" ref="Z240" si="793">Z239+$K$2*LN(1+($L240)^Z$4)</f>
        <v>1.4321721018240494E-4</v>
      </c>
    </row>
    <row r="241" spans="12:26">
      <c r="L241">
        <f t="shared" si="649"/>
        <v>0.23550000000000018</v>
      </c>
      <c r="M241">
        <f t="shared" si="650"/>
        <v>0.11800000000000009</v>
      </c>
      <c r="N241">
        <f t="shared" si="650"/>
        <v>0.21188034464302377</v>
      </c>
      <c r="O241">
        <f t="shared" si="650"/>
        <v>0.23175943195603624</v>
      </c>
      <c r="P241">
        <f t="shared" si="650"/>
        <v>0.2352302674867805</v>
      </c>
      <c r="Q241">
        <f t="shared" si="712"/>
        <v>0.23585383746817123</v>
      </c>
      <c r="R241">
        <f t="shared" si="712"/>
        <v>0.23597121689367812</v>
      </c>
      <c r="S241">
        <f t="shared" ref="S241:T241" si="794">S240+$K$2/(1+($L241)^S$4)</f>
        <v>0.23599417585822233</v>
      </c>
      <c r="T241">
        <f t="shared" si="794"/>
        <v>0.23599879724159809</v>
      </c>
      <c r="U241">
        <f t="shared" ref="U241:V241" si="795">U240+$K$2/(1+($L241)^U$4)</f>
        <v>0.23599974768683454</v>
      </c>
      <c r="V241">
        <f t="shared" si="795"/>
        <v>0.23599994640919639</v>
      </c>
      <c r="X241">
        <f t="shared" si="654"/>
        <v>4.3100725424802516E-3</v>
      </c>
      <c r="Y241">
        <f t="shared" si="654"/>
        <v>7.7260952954088852E-4</v>
      </c>
      <c r="Z241">
        <f t="shared" ref="Z241" si="796">Z240+$K$2*LN(1+($L241)^Z$4)</f>
        <v>1.4628832879630773E-4</v>
      </c>
    </row>
    <row r="242" spans="12:26">
      <c r="L242">
        <f t="shared" si="649"/>
        <v>0.23650000000000018</v>
      </c>
      <c r="M242">
        <f t="shared" si="650"/>
        <v>0.11850000000000009</v>
      </c>
      <c r="N242">
        <f t="shared" si="650"/>
        <v>0.2126890789737961</v>
      </c>
      <c r="O242">
        <f t="shared" si="650"/>
        <v>0.23270646241182541</v>
      </c>
      <c r="P242">
        <f t="shared" si="650"/>
        <v>0.23621721220462916</v>
      </c>
      <c r="Q242">
        <f t="shared" si="712"/>
        <v>0.23685071880804923</v>
      </c>
      <c r="R242">
        <f t="shared" si="712"/>
        <v>0.23697047757015824</v>
      </c>
      <c r="S242">
        <f t="shared" ref="S242:T242" si="797">S241+$K$2/(1+($L242)^S$4)</f>
        <v>0.23699400090945594</v>
      </c>
      <c r="T242">
        <f t="shared" si="797"/>
        <v>0.23699875586068744</v>
      </c>
      <c r="U242">
        <f t="shared" ref="U242:V242" si="798">U241+$K$2/(1+($L242)^U$4)</f>
        <v>0.23699973789993997</v>
      </c>
      <c r="V242">
        <f t="shared" si="798"/>
        <v>0.23699994409457853</v>
      </c>
      <c r="X242">
        <f t="shared" si="654"/>
        <v>4.3644965685091909E-3</v>
      </c>
      <c r="Y242">
        <f t="shared" si="654"/>
        <v>7.8575078094322598E-4</v>
      </c>
      <c r="Z242">
        <f t="shared" ref="Z242" si="799">Z241+$K$2*LN(1+($L242)^Z$4)</f>
        <v>1.4941186207323087E-4</v>
      </c>
    </row>
    <row r="243" spans="12:26">
      <c r="L243">
        <f t="shared" si="649"/>
        <v>0.23750000000000018</v>
      </c>
      <c r="M243">
        <f t="shared" si="650"/>
        <v>0.11900000000000009</v>
      </c>
      <c r="N243">
        <f t="shared" si="650"/>
        <v>0.21349715978187692</v>
      </c>
      <c r="O243">
        <f t="shared" si="650"/>
        <v>0.23365306794355148</v>
      </c>
      <c r="P243">
        <f t="shared" si="650"/>
        <v>0.23720399281361926</v>
      </c>
      <c r="Q243">
        <f t="shared" si="712"/>
        <v>0.23784754723389676</v>
      </c>
      <c r="R243">
        <f t="shared" si="712"/>
        <v>0.23796972249528037</v>
      </c>
      <c r="S243">
        <f t="shared" ref="S243:T243" si="800">S242+$K$2/(1+($L243)^S$4)</f>
        <v>0.23799382147586451</v>
      </c>
      <c r="T243">
        <f t="shared" si="800"/>
        <v>0.2379987132393781</v>
      </c>
      <c r="U243">
        <f t="shared" ref="U243:V243" si="801">U242+$K$2/(1+($L243)^U$4)</f>
        <v>0.23799972777705003</v>
      </c>
      <c r="V243">
        <f t="shared" si="801"/>
        <v>0.23799994169037361</v>
      </c>
      <c r="X243">
        <f t="shared" si="654"/>
        <v>4.4193693862521052E-3</v>
      </c>
      <c r="Y243">
        <f t="shared" si="654"/>
        <v>7.9905832585833744E-4</v>
      </c>
      <c r="Z243">
        <f t="shared" ref="Z243" si="802">Z242+$K$2*LN(1+($L243)^Z$4)</f>
        <v>1.525884763265197E-4</v>
      </c>
    </row>
    <row r="244" spans="12:26">
      <c r="L244">
        <f t="shared" si="649"/>
        <v>0.23850000000000018</v>
      </c>
      <c r="M244">
        <f t="shared" si="650"/>
        <v>0.11950000000000009</v>
      </c>
      <c r="N244">
        <f t="shared" si="650"/>
        <v>0.21430458812261169</v>
      </c>
      <c r="O244">
        <f t="shared" si="650"/>
        <v>0.23459924714184913</v>
      </c>
      <c r="P244">
        <f t="shared" si="650"/>
        <v>0.23819060798120723</v>
      </c>
      <c r="Q244">
        <f t="shared" si="712"/>
        <v>0.2388443220788124</v>
      </c>
      <c r="R244">
        <f t="shared" si="712"/>
        <v>0.23896895140202196</v>
      </c>
      <c r="S244">
        <f t="shared" ref="S244:T244" si="803">S243+$K$2/(1+($L244)^S$4)</f>
        <v>0.23899363746207178</v>
      </c>
      <c r="T244">
        <f t="shared" si="803"/>
        <v>0.23899866934593789</v>
      </c>
      <c r="U244">
        <f t="shared" ref="U244:V244" si="804">U243+$K$2/(1+($L244)^U$4)</f>
        <v>0.23899971730811462</v>
      </c>
      <c r="V244">
        <f t="shared" si="804"/>
        <v>0.23899993919351262</v>
      </c>
      <c r="X244">
        <f t="shared" si="654"/>
        <v>4.4746926867455291E-3</v>
      </c>
      <c r="Y244">
        <f t="shared" si="654"/>
        <v>8.1253354256489042E-4</v>
      </c>
      <c r="Z244">
        <f t="shared" ref="Z244" si="805">Z243+$K$2*LN(1+($L244)^Z$4)</f>
        <v>1.5581884343292783E-4</v>
      </c>
    </row>
    <row r="245" spans="12:26">
      <c r="L245">
        <f t="shared" si="649"/>
        <v>0.23950000000000018</v>
      </c>
      <c r="M245">
        <f t="shared" si="650"/>
        <v>0.12000000000000009</v>
      </c>
      <c r="N245">
        <f t="shared" si="650"/>
        <v>0.21511136504879161</v>
      </c>
      <c r="O245">
        <f t="shared" si="650"/>
        <v>0.2355449986016756</v>
      </c>
      <c r="P245">
        <f t="shared" si="650"/>
        <v>0.23917705637037873</v>
      </c>
      <c r="Q245">
        <f t="shared" si="712"/>
        <v>0.23984104267043613</v>
      </c>
      <c r="R245">
        <f t="shared" si="712"/>
        <v>0.23996816401999288</v>
      </c>
      <c r="S245">
        <f t="shared" ref="S245:T245" si="806">S244+$K$2/(1+($L245)^S$4)</f>
        <v>0.23999344877108689</v>
      </c>
      <c r="T245">
        <f t="shared" si="806"/>
        <v>0.23999862414796111</v>
      </c>
      <c r="U245">
        <f t="shared" ref="U245:V245" si="807">U244+$K$2/(1+($L245)^U$4)</f>
        <v>0.23999970648282709</v>
      </c>
      <c r="V245">
        <f t="shared" si="807"/>
        <v>0.23999993660083491</v>
      </c>
      <c r="X245">
        <f t="shared" si="654"/>
        <v>4.5304681586508366E-3</v>
      </c>
      <c r="Y245">
        <f t="shared" si="654"/>
        <v>8.2617781456240948E-4</v>
      </c>
      <c r="Z245">
        <f t="shared" ref="Z245" si="808">Z244+$K$2*LN(1+($L245)^Z$4)</f>
        <v>1.5910364085398493E-4</v>
      </c>
    </row>
    <row r="246" spans="12:26">
      <c r="L246">
        <f t="shared" si="649"/>
        <v>0.24050000000000019</v>
      </c>
      <c r="M246">
        <f t="shared" si="650"/>
        <v>0.12050000000000009</v>
      </c>
      <c r="N246">
        <f t="shared" si="650"/>
        <v>0.21591749161066182</v>
      </c>
      <c r="O246">
        <f t="shared" si="650"/>
        <v>0.236490320922319</v>
      </c>
      <c r="P246">
        <f t="shared" si="650"/>
        <v>0.24016333663966707</v>
      </c>
      <c r="Q246">
        <f t="shared" si="712"/>
        <v>0.2408377083309306</v>
      </c>
      <c r="R246">
        <f t="shared" si="712"/>
        <v>0.24096736007540773</v>
      </c>
      <c r="S246">
        <f t="shared" ref="S246:T246" si="809">S245+$K$2/(1+($L246)^S$4)</f>
        <v>0.24099325530428412</v>
      </c>
      <c r="T246">
        <f t="shared" si="809"/>
        <v>0.24099857761235718</v>
      </c>
      <c r="U246">
        <f t="shared" ref="U246:V246" si="810">U245+$K$2/(1+($L246)^U$4)</f>
        <v>0.24099969529061877</v>
      </c>
      <c r="V246">
        <f t="shared" si="810"/>
        <v>0.24099993390908592</v>
      </c>
      <c r="X246">
        <f t="shared" si="654"/>
        <v>4.5866974882478751E-3</v>
      </c>
      <c r="Y246">
        <f t="shared" si="654"/>
        <v>8.3999253056178539E-4</v>
      </c>
      <c r="Z246">
        <f t="shared" ref="Z246" si="811">Z245+$K$2*LN(1+($L246)^Z$4)</f>
        <v>1.6244355165731904E-4</v>
      </c>
    </row>
    <row r="247" spans="12:26">
      <c r="L247">
        <f t="shared" si="649"/>
        <v>0.24150000000000019</v>
      </c>
      <c r="M247">
        <f t="shared" si="650"/>
        <v>0.12100000000000009</v>
      </c>
      <c r="N247">
        <f t="shared" si="650"/>
        <v>0.21672296885592965</v>
      </c>
      <c r="O247">
        <f t="shared" si="650"/>
        <v>0.2374352127074062</v>
      </c>
      <c r="P247">
        <f t="shared" si="650"/>
        <v>0.24114944744317154</v>
      </c>
      <c r="Q247">
        <f t="shared" si="712"/>
        <v>0.24183431837696259</v>
      </c>
      <c r="R247">
        <f t="shared" si="712"/>
        <v>0.24196653929105799</v>
      </c>
      <c r="S247">
        <f t="shared" ref="S247:T247" si="812">S246+$K$2/(1+($L247)^S$4)</f>
        <v>0.24199305696138232</v>
      </c>
      <c r="T247">
        <f t="shared" si="812"/>
        <v>0.24199852970533911</v>
      </c>
      <c r="U247">
        <f t="shared" ref="U247:V247" si="813">U246+$K$2/(1+($L247)^U$4)</f>
        <v>0.24199968372065347</v>
      </c>
      <c r="V247">
        <f t="shared" si="813"/>
        <v>0.24199993111491477</v>
      </c>
      <c r="X247">
        <f t="shared" si="654"/>
        <v>4.6433823594286393E-3</v>
      </c>
      <c r="Y247">
        <f t="shared" si="654"/>
        <v>8.5397908447571271E-4</v>
      </c>
      <c r="Z247">
        <f t="shared" ref="Z247" si="814">Z246+$K$2*LN(1+($L247)^Z$4)</f>
        <v>1.6583926453793562E-4</v>
      </c>
    </row>
    <row r="248" spans="12:26">
      <c r="L248">
        <f t="shared" si="649"/>
        <v>0.24250000000000019</v>
      </c>
      <c r="M248">
        <f t="shared" si="650"/>
        <v>0.12150000000000009</v>
      </c>
      <c r="N248">
        <f t="shared" si="650"/>
        <v>0.21752779782977272</v>
      </c>
      <c r="O248">
        <f t="shared" si="650"/>
        <v>0.23837967256491083</v>
      </c>
      <c r="P248">
        <f t="shared" si="650"/>
        <v>0.24213538743057586</v>
      </c>
      <c r="Q248">
        <f t="shared" si="712"/>
        <v>0.24283087211968443</v>
      </c>
      <c r="R248">
        <f t="shared" si="712"/>
        <v>0.24296570138628421</v>
      </c>
      <c r="S248">
        <f t="shared" ref="S248:T248" si="815">S247+$K$2/(1+($L248)^S$4)</f>
        <v>0.24299285364042425</v>
      </c>
      <c r="T248">
        <f t="shared" si="815"/>
        <v>0.24299848039241181</v>
      </c>
      <c r="U248">
        <f t="shared" ref="U248:V248" si="816">U247+$K$2/(1+($L248)^U$4)</f>
        <v>0.24299967176182188</v>
      </c>
      <c r="V248">
        <f t="shared" si="816"/>
        <v>0.24299992821487185</v>
      </c>
      <c r="X248">
        <f t="shared" si="654"/>
        <v>4.7005244536909799E-3</v>
      </c>
      <c r="Y248">
        <f t="shared" si="654"/>
        <v>8.6813887540905803E-4</v>
      </c>
      <c r="Z248">
        <f t="shared" ref="Z248" si="817">Z247+$K$2*LN(1+($L248)^Z$4)</f>
        <v>1.6929147383945128E-4</v>
      </c>
    </row>
    <row r="249" spans="12:26">
      <c r="L249">
        <f t="shared" si="649"/>
        <v>0.24350000000000019</v>
      </c>
      <c r="M249">
        <f t="shared" si="650"/>
        <v>0.12200000000000009</v>
      </c>
      <c r="N249">
        <f t="shared" si="650"/>
        <v>0.2183319795748471</v>
      </c>
      <c r="O249">
        <f t="shared" si="650"/>
        <v>0.23932369910716109</v>
      </c>
      <c r="P249">
        <f t="shared" si="650"/>
        <v>0.2431211552471669</v>
      </c>
      <c r="Q249">
        <f t="shared" si="712"/>
        <v>0.24382736886471562</v>
      </c>
      <c r="R249">
        <f t="shared" si="712"/>
        <v>0.24396484607694791</v>
      </c>
      <c r="S249">
        <f t="shared" ref="S249:T249" si="818">S248+$K$2/(1+($L249)^S$4)</f>
        <v>0.24399264523775568</v>
      </c>
      <c r="T249">
        <f t="shared" si="818"/>
        <v>0.2439984296383603</v>
      </c>
      <c r="U249">
        <f t="shared" ref="U249:V249" si="819">U248+$K$2/(1+($L249)^U$4)</f>
        <v>0.2439996594027358</v>
      </c>
      <c r="V249">
        <f t="shared" si="819"/>
        <v>0.24399992520540625</v>
      </c>
      <c r="X249">
        <f t="shared" si="654"/>
        <v>4.7581254501323543E-3</v>
      </c>
      <c r="Y249">
        <f t="shared" si="654"/>
        <v>8.8247330764915631E-4</v>
      </c>
      <c r="Z249">
        <f t="shared" ref="Z249" si="820">Z248+$K$2*LN(1+($L249)^Z$4)</f>
        <v>1.7280087957528148E-4</v>
      </c>
    </row>
    <row r="250" spans="12:26">
      <c r="L250">
        <f t="shared" si="649"/>
        <v>0.24450000000000019</v>
      </c>
      <c r="M250">
        <f t="shared" si="650"/>
        <v>0.12250000000000009</v>
      </c>
      <c r="N250">
        <f t="shared" si="650"/>
        <v>0.21913551513129548</v>
      </c>
      <c r="O250">
        <f t="shared" si="650"/>
        <v>0.24026729095084756</v>
      </c>
      <c r="P250">
        <f t="shared" si="650"/>
        <v>0.24410674953385345</v>
      </c>
      <c r="Q250">
        <f t="shared" si="712"/>
        <v>0.24482380791212452</v>
      </c>
      <c r="R250">
        <f t="shared" si="712"/>
        <v>0.2449639730754036</v>
      </c>
      <c r="S250">
        <f t="shared" ref="S250:T250" si="821">S249+$K$2/(1+($L250)^S$4)</f>
        <v>0.24499243164800441</v>
      </c>
      <c r="T250">
        <f t="shared" si="821"/>
        <v>0.24499837740723773</v>
      </c>
      <c r="U250">
        <f t="shared" ref="U250:V250" si="822">U249+$K$2/(1+($L250)^U$4)</f>
        <v>0.24499964663172238</v>
      </c>
      <c r="V250">
        <f t="shared" si="822"/>
        <v>0.24499992208286334</v>
      </c>
      <c r="X250">
        <f t="shared" si="654"/>
        <v>4.8161870254436129E-3</v>
      </c>
      <c r="Y250">
        <f t="shared" si="654"/>
        <v>8.9698379065603648E-4</v>
      </c>
      <c r="Z250">
        <f t="shared" ref="Z250" si="823">Z249+$K$2*LN(1+($L250)^Z$4)</f>
        <v>1.763681874497829E-4</v>
      </c>
    </row>
    <row r="251" spans="12:26">
      <c r="L251">
        <f t="shared" si="649"/>
        <v>0.24550000000000019</v>
      </c>
      <c r="M251">
        <f t="shared" si="650"/>
        <v>0.1230000000000001</v>
      </c>
      <c r="N251">
        <f t="shared" si="650"/>
        <v>0.21993840553675514</v>
      </c>
      <c r="O251">
        <f t="shared" si="650"/>
        <v>0.24121044671703076</v>
      </c>
      <c r="P251">
        <f t="shared" si="650"/>
        <v>0.24509216892718508</v>
      </c>
      <c r="Q251">
        <f t="shared" si="712"/>
        <v>0.24582018855641008</v>
      </c>
      <c r="R251">
        <f t="shared" si="712"/>
        <v>0.24596308209047058</v>
      </c>
      <c r="S251">
        <f t="shared" ref="S251:T251" si="824">S250+$K$2/(1+($L251)^S$4)</f>
        <v>0.24599221276405903</v>
      </c>
      <c r="T251">
        <f t="shared" si="824"/>
        <v>0.24599832366235327</v>
      </c>
      <c r="U251">
        <f t="shared" ref="U251:V251" si="825">U250+$K$2/(1+($L251)^U$4)</f>
        <v>0.24599963343681819</v>
      </c>
      <c r="V251">
        <f t="shared" si="825"/>
        <v>0.2459999188434821</v>
      </c>
      <c r="X251">
        <f t="shared" si="654"/>
        <v>4.8747108539028278E-3</v>
      </c>
      <c r="Y251">
        <f t="shared" si="654"/>
        <v>9.1167173905257659E-4</v>
      </c>
      <c r="Z251">
        <f t="shared" ref="Z251" si="826">Z250+$K$2*LN(1+($L251)^Z$4)</f>
        <v>1.7999410887934819E-4</v>
      </c>
    </row>
    <row r="252" spans="12:26">
      <c r="L252">
        <f t="shared" si="649"/>
        <v>0.24650000000000019</v>
      </c>
      <c r="M252">
        <f t="shared" si="650"/>
        <v>0.1235000000000001</v>
      </c>
      <c r="N252">
        <f t="shared" si="650"/>
        <v>0.22074065182636604</v>
      </c>
      <c r="O252">
        <f t="shared" si="650"/>
        <v>0.24215316503114875</v>
      </c>
      <c r="P252">
        <f t="shared" si="650"/>
        <v>0.2460774120593712</v>
      </c>
      <c r="Q252">
        <f t="shared" si="712"/>
        <v>0.24681651008648367</v>
      </c>
      <c r="R252">
        <f t="shared" si="712"/>
        <v>0.24696217282740465</v>
      </c>
      <c r="S252">
        <f t="shared" ref="S252:T252" si="827">S251+$K$2/(1+($L252)^S$4)</f>
        <v>0.24699198847704756</v>
      </c>
      <c r="T252">
        <f t="shared" si="827"/>
        <v>0.2469982683662599</v>
      </c>
      <c r="U252">
        <f t="shared" ref="U252:V252" si="828">U251+$K$2/(1+($L252)^U$4)</f>
        <v>0.24699961980576324</v>
      </c>
      <c r="V252">
        <f t="shared" si="828"/>
        <v>0.24699991548339253</v>
      </c>
      <c r="X252">
        <f t="shared" si="654"/>
        <v>4.9336986073691552E-3</v>
      </c>
      <c r="Y252">
        <f t="shared" si="654"/>
        <v>9.2653857261458679E-4</v>
      </c>
      <c r="Z252">
        <f t="shared" ref="Z252" si="829">Z251+$K$2*LN(1+($L252)^Z$4)</f>
        <v>1.8367936101345436E-4</v>
      </c>
    </row>
    <row r="253" spans="12:26">
      <c r="L253">
        <f t="shared" si="649"/>
        <v>0.24750000000000019</v>
      </c>
      <c r="M253">
        <f t="shared" si="650"/>
        <v>0.1240000000000001</v>
      </c>
      <c r="N253">
        <f t="shared" si="650"/>
        <v>0.22154225503277886</v>
      </c>
      <c r="O253">
        <f t="shared" si="650"/>
        <v>0.24309544452302453</v>
      </c>
      <c r="P253">
        <f t="shared" si="650"/>
        <v>0.24706247755830019</v>
      </c>
      <c r="Q253">
        <f t="shared" si="712"/>
        <v>0.24781277178565111</v>
      </c>
      <c r="R253">
        <f t="shared" si="712"/>
        <v>0.24796124498786976</v>
      </c>
      <c r="S253">
        <f t="shared" ref="S253:T253" si="830">S252+$K$2/(1+($L253)^S$4)</f>
        <v>0.24799175867631598</v>
      </c>
      <c r="T253">
        <f t="shared" si="830"/>
        <v>0.24799821148074191</v>
      </c>
      <c r="U253">
        <f t="shared" ref="U253:V253" si="831">U252+$K$2/(1+($L253)^U$4)</f>
        <v>0.24799960572599483</v>
      </c>
      <c r="V253">
        <f t="shared" si="831"/>
        <v>0.24799991199861293</v>
      </c>
      <c r="X253">
        <f t="shared" si="654"/>
        <v>4.9931519552767409E-3</v>
      </c>
      <c r="Y253">
        <f t="shared" si="654"/>
        <v>9.4158571626082202E-4</v>
      </c>
      <c r="Z253">
        <f t="shared" ref="Z253" si="832">Z252+$K$2*LN(1+($L253)^Z$4)</f>
        <v>1.8742466675566359E-4</v>
      </c>
    </row>
    <row r="254" spans="12:26">
      <c r="L254">
        <f t="shared" si="649"/>
        <v>0.24850000000000019</v>
      </c>
      <c r="M254">
        <f t="shared" si="650"/>
        <v>0.1245000000000001</v>
      </c>
      <c r="N254">
        <f t="shared" si="650"/>
        <v>0.22234321618616293</v>
      </c>
      <c r="O254">
        <f t="shared" si="650"/>
        <v>0.24403728382687342</v>
      </c>
      <c r="P254">
        <f t="shared" si="650"/>
        <v>0.24804736404755867</v>
      </c>
      <c r="Q254">
        <f t="shared" si="712"/>
        <v>0.24880897293159462</v>
      </c>
      <c r="R254">
        <f t="shared" si="712"/>
        <v>0.24896029826990954</v>
      </c>
      <c r="S254">
        <f t="shared" ref="S254:T254" si="833">S253+$K$2/(1+($L254)^S$4)</f>
        <v>0.24899152324940638</v>
      </c>
      <c r="T254">
        <f t="shared" si="833"/>
        <v>0.24899815296680239</v>
      </c>
      <c r="U254">
        <f t="shared" ref="U254:V254" si="834">U253+$K$2/(1+($L254)^U$4)</f>
        <v>0.24899959118464143</v>
      </c>
      <c r="V254">
        <f t="shared" si="834"/>
        <v>0.24899990838504713</v>
      </c>
      <c r="X254">
        <f t="shared" si="654"/>
        <v>5.0530725646286637E-3</v>
      </c>
      <c r="Y254">
        <f t="shared" si="654"/>
        <v>9.5681460004292318E-4</v>
      </c>
      <c r="Z254">
        <f t="shared" ref="Z254" si="835">Z253+$K$2*LN(1+($L254)^Z$4)</f>
        <v>1.9123075478457422E-4</v>
      </c>
    </row>
    <row r="255" spans="12:26">
      <c r="L255">
        <f t="shared" si="649"/>
        <v>0.24950000000000019</v>
      </c>
      <c r="M255">
        <f t="shared" si="650"/>
        <v>0.12500000000000008</v>
      </c>
      <c r="N255">
        <f t="shared" si="650"/>
        <v>0.22314353631421416</v>
      </c>
      <c r="O255">
        <f t="shared" si="650"/>
        <v>0.24497868158131028</v>
      </c>
      <c r="P255">
        <f t="shared" si="650"/>
        <v>0.24903207014645096</v>
      </c>
      <c r="Q255">
        <f t="shared" si="712"/>
        <v>0.24980511279635503</v>
      </c>
      <c r="R255">
        <f t="shared" si="712"/>
        <v>0.24995933236791876</v>
      </c>
      <c r="S255">
        <f t="shared" ref="S255:T255" si="836">S254+$K$2/(1+($L255)^S$4)</f>
        <v>0.24999128208203517</v>
      </c>
      <c r="T255">
        <f t="shared" si="836"/>
        <v>0.24999809278465054</v>
      </c>
      <c r="U255">
        <f t="shared" ref="U255:V255" si="837">U254+$K$2/(1+($L255)^U$4)</f>
        <v>0.24999957616851631</v>
      </c>
      <c r="V255">
        <f t="shared" si="837"/>
        <v>0.24999990463848168</v>
      </c>
      <c r="X255">
        <f t="shared" si="654"/>
        <v>5.113462099990914E-3</v>
      </c>
      <c r="Y255">
        <f t="shared" si="654"/>
        <v>9.7222665913528582E-4</v>
      </c>
      <c r="Z255">
        <f t="shared" ref="Z255" si="838">Z254+$K$2*LN(1+($L255)^Z$4)</f>
        <v>1.9509835957472483E-4</v>
      </c>
    </row>
    <row r="256" spans="12:26">
      <c r="L256">
        <f t="shared" si="649"/>
        <v>0.25050000000000017</v>
      </c>
      <c r="M256">
        <f t="shared" si="650"/>
        <v>0.12550000000000008</v>
      </c>
      <c r="N256">
        <f t="shared" si="650"/>
        <v>0.22394321644216297</v>
      </c>
      <c r="O256">
        <f t="shared" si="650"/>
        <v>0.24591963642935666</v>
      </c>
      <c r="P256">
        <f t="shared" si="650"/>
        <v>0.25001659447001851</v>
      </c>
      <c r="Q256">
        <f t="shared" si="712"/>
        <v>0.25080119064631395</v>
      </c>
      <c r="R256">
        <f t="shared" si="712"/>
        <v>0.25095834697261471</v>
      </c>
      <c r="S256">
        <f t="shared" ref="S256:T256" si="839">S255+$K$2/(1+($L256)^S$4)</f>
        <v>0.25099103505807102</v>
      </c>
      <c r="T256">
        <f t="shared" si="839"/>
        <v>0.25099803089368877</v>
      </c>
      <c r="U256">
        <f t="shared" ref="U256:V256" si="840">U255+$K$2/(1+($L256)^U$4)</f>
        <v>0.25099956066411117</v>
      </c>
      <c r="V256">
        <f t="shared" si="840"/>
        <v>0.25099990075458306</v>
      </c>
      <c r="X256">
        <f t="shared" si="654"/>
        <v>5.1743222234864163E-3</v>
      </c>
      <c r="Y256">
        <f t="shared" si="654"/>
        <v>9.8782333382485912E-4</v>
      </c>
      <c r="Z256">
        <f t="shared" ref="Z256" si="841">Z255+$K$2*LN(1+($L256)^Z$4)</f>
        <v>1.9902822141744752E-4</v>
      </c>
    </row>
    <row r="257" spans="12:26">
      <c r="L257">
        <f t="shared" si="649"/>
        <v>0.25150000000000017</v>
      </c>
      <c r="M257">
        <f t="shared" si="650"/>
        <v>0.12600000000000008</v>
      </c>
      <c r="N257">
        <f t="shared" si="650"/>
        <v>0.22474225759278224</v>
      </c>
      <c r="O257">
        <f t="shared" si="650"/>
        <v>0.24686014701844783</v>
      </c>
      <c r="P257">
        <f t="shared" si="650"/>
        <v>0.25100093562905967</v>
      </c>
      <c r="Q257">
        <f t="shared" si="712"/>
        <v>0.25179720574217618</v>
      </c>
      <c r="R257">
        <f t="shared" si="712"/>
        <v>0.25195734177100848</v>
      </c>
      <c r="S257">
        <f t="shared" ref="S257:T257" si="842">S256+$K$2/(1+($L257)^S$4)</f>
        <v>0.25199078205951259</v>
      </c>
      <c r="T257">
        <f t="shared" si="842"/>
        <v>0.25199796725249962</v>
      </c>
      <c r="U257">
        <f t="shared" ref="U257:V257" si="843">U256+$K$2/(1+($L257)^U$4)</f>
        <v>0.25199954465758961</v>
      </c>
      <c r="V257">
        <f t="shared" si="843"/>
        <v>0.25199989672889467</v>
      </c>
      <c r="X257">
        <f t="shared" si="654"/>
        <v>5.2356545947890871E-3</v>
      </c>
      <c r="Y257">
        <f t="shared" si="654"/>
        <v>1.0036060695008718E-3</v>
      </c>
      <c r="Z257">
        <f t="shared" ref="Z257" si="844">Z256+$K$2*LN(1+($L257)^Z$4)</f>
        <v>2.030210864416714E-4</v>
      </c>
    </row>
    <row r="258" spans="12:26">
      <c r="L258">
        <f t="shared" si="649"/>
        <v>0.25250000000000017</v>
      </c>
      <c r="M258">
        <f t="shared" si="650"/>
        <v>0.12650000000000008</v>
      </c>
      <c r="N258">
        <f t="shared" si="650"/>
        <v>0.22554066078639501</v>
      </c>
      <c r="O258">
        <f t="shared" si="650"/>
        <v>0.2478002120004397</v>
      </c>
      <c r="P258">
        <f t="shared" si="650"/>
        <v>0.25198509223014937</v>
      </c>
      <c r="Q258">
        <f t="shared" si="712"/>
        <v>0.25279315733895208</v>
      </c>
      <c r="R258">
        <f t="shared" si="712"/>
        <v>0.25295631644637606</v>
      </c>
      <c r="S258">
        <f t="shared" ref="S258:T258" si="845">S257+$K$2/(1+($L258)^S$4)</f>
        <v>0.25299052296646618</v>
      </c>
      <c r="T258">
        <f t="shared" si="845"/>
        <v>0.25299790181883275</v>
      </c>
      <c r="U258">
        <f t="shared" ref="U258:V258" si="846">U257+$K$2/(1+($L258)^U$4)</f>
        <v>0.25299952813478055</v>
      </c>
      <c r="V258">
        <f t="shared" si="846"/>
        <v>0.25299989255683386</v>
      </c>
      <c r="X258">
        <f t="shared" si="654"/>
        <v>5.2974608711179316E-3</v>
      </c>
      <c r="Y258">
        <f t="shared" si="654"/>
        <v>1.0195763166444872E-3</v>
      </c>
      <c r="Z258">
        <f t="shared" ref="Z258" si="847">Z257+$K$2*LN(1+($L258)^Z$4)</f>
        <v>2.070777066346758E-4</v>
      </c>
    </row>
    <row r="259" spans="12:26">
      <c r="L259">
        <f t="shared" si="649"/>
        <v>0.25350000000000017</v>
      </c>
      <c r="M259">
        <f t="shared" si="650"/>
        <v>0.12700000000000009</v>
      </c>
      <c r="N259">
        <f t="shared" si="650"/>
        <v>0.22633842704088245</v>
      </c>
      <c r="O259">
        <f t="shared" si="650"/>
        <v>0.24873983003161576</v>
      </c>
      <c r="P259">
        <f t="shared" si="650"/>
        <v>0.25296906287565912</v>
      </c>
      <c r="Q259">
        <f t="shared" si="712"/>
        <v>0.25378904468594016</v>
      </c>
      <c r="R259">
        <f t="shared" si="712"/>
        <v>0.25395527067822948</v>
      </c>
      <c r="S259">
        <f t="shared" ref="S259:T259" si="848">S258+$K$2/(1+($L259)^S$4)</f>
        <v>0.25399025765712308</v>
      </c>
      <c r="T259">
        <f t="shared" si="848"/>
        <v>0.25399783454959135</v>
      </c>
      <c r="U259">
        <f t="shared" ref="U259:V259" si="849">U258+$K$2/(1+($L259)^U$4)</f>
        <v>0.25399951108117147</v>
      </c>
      <c r="V259">
        <f t="shared" si="849"/>
        <v>0.25399988823368891</v>
      </c>
      <c r="X259">
        <f t="shared" si="654"/>
        <v>5.3597427072311823E-3</v>
      </c>
      <c r="Y259">
        <f t="shared" si="654"/>
        <v>1.0357355308183852E-3</v>
      </c>
      <c r="Z259">
        <f t="shared" ref="Z259" si="850">Z258+$K$2*LN(1+($L259)^Z$4)</f>
        <v>2.1119883986279257E-4</v>
      </c>
    </row>
    <row r="260" spans="12:26">
      <c r="L260">
        <f t="shared" si="649"/>
        <v>0.25450000000000017</v>
      </c>
      <c r="M260">
        <f t="shared" si="650"/>
        <v>0.12750000000000009</v>
      </c>
      <c r="N260">
        <f t="shared" si="650"/>
        <v>0.22713555737169153</v>
      </c>
      <c r="O260">
        <f t="shared" si="650"/>
        <v>0.2496789997726937</v>
      </c>
      <c r="P260">
        <f t="shared" si="650"/>
        <v>0.253952846163777</v>
      </c>
      <c r="Q260">
        <f t="shared" si="712"/>
        <v>0.2547848670267096</v>
      </c>
      <c r="R260">
        <f t="shared" si="712"/>
        <v>0.25495420414228781</v>
      </c>
      <c r="S260">
        <f t="shared" ref="S260:T260" si="851">S259+$K$2/(1+($L260)^S$4)</f>
        <v>0.25498998600773681</v>
      </c>
      <c r="T260">
        <f t="shared" si="851"/>
        <v>0.25499776540081892</v>
      </c>
      <c r="U260">
        <f t="shared" ref="U260:V260" si="852">U259+$K$2/(1+($L260)^U$4)</f>
        <v>0.25499949348190165</v>
      </c>
      <c r="V260">
        <f t="shared" si="852"/>
        <v>0.25499988375461596</v>
      </c>
      <c r="X260">
        <f t="shared" si="654"/>
        <v>5.4225017554204733E-3</v>
      </c>
      <c r="Y260">
        <f t="shared" si="654"/>
        <v>1.0520851726562744E-3</v>
      </c>
      <c r="Z260">
        <f t="shared" ref="Z260" si="853">Z259+$K$2*LN(1+($L260)^Z$4)</f>
        <v>2.1538524989205557E-4</v>
      </c>
    </row>
    <row r="261" spans="12:26">
      <c r="L261">
        <f t="shared" si="649"/>
        <v>0.25550000000000017</v>
      </c>
      <c r="M261">
        <f t="shared" si="650"/>
        <v>0.12800000000000009</v>
      </c>
      <c r="N261">
        <f t="shared" si="650"/>
        <v>0.22793205279184287</v>
      </c>
      <c r="O261">
        <f t="shared" si="650"/>
        <v>0.25061771988883214</v>
      </c>
      <c r="P261">
        <f t="shared" si="650"/>
        <v>0.25493644068852778</v>
      </c>
      <c r="Q261">
        <f t="shared" si="712"/>
        <v>0.25578062359908321</v>
      </c>
      <c r="R261">
        <f t="shared" si="712"/>
        <v>0.25595311651044811</v>
      </c>
      <c r="S261">
        <f t="shared" ref="S261:T261" si="854">S260+$K$2/(1+($L261)^S$4)</f>
        <v>0.25598970789260028</v>
      </c>
      <c r="T261">
        <f t="shared" si="854"/>
        <v>0.25599769432768538</v>
      </c>
      <c r="U261">
        <f t="shared" ref="U261:V261" si="855">U260+$K$2/(1+($L261)^U$4)</f>
        <v>0.2559994753217551</v>
      </c>
      <c r="V261">
        <f t="shared" si="855"/>
        <v>0.25599987911463579</v>
      </c>
      <c r="X261">
        <f t="shared" si="654"/>
        <v>5.4857396655050529E-3</v>
      </c>
      <c r="Y261">
        <f t="shared" si="654"/>
        <v>1.0686267078523306E-3</v>
      </c>
      <c r="Z261">
        <f t="shared" ref="Z261" si="856">Z260+$K$2*LN(1+($L261)^Z$4)</f>
        <v>2.1963770640879871E-4</v>
      </c>
    </row>
    <row r="262" spans="12:26">
      <c r="L262">
        <f t="shared" si="649"/>
        <v>0.25650000000000017</v>
      </c>
      <c r="M262">
        <f t="shared" si="650"/>
        <v>0.12850000000000009</v>
      </c>
      <c r="N262">
        <f t="shared" si="650"/>
        <v>0.22872791431193837</v>
      </c>
      <c r="O262">
        <f t="shared" si="650"/>
        <v>0.25155598904963716</v>
      </c>
      <c r="P262">
        <f t="shared" ref="P262:Q277" si="857">P261+$K$2/(1+($L262)^P$4)</f>
        <v>0.25591984503979337</v>
      </c>
      <c r="Q262">
        <f t="shared" si="857"/>
        <v>0.25677631363512005</v>
      </c>
      <c r="R262">
        <f t="shared" ref="R262:S262" si="858">R261+$K$2/(1+($L262)^R$4)</f>
        <v>0.25695200745075614</v>
      </c>
      <c r="S262">
        <f t="shared" si="858"/>
        <v>0.25698942318402263</v>
      </c>
      <c r="T262">
        <f t="shared" ref="T262:U262" si="859">T261+$K$2/(1+($L262)^T$4)</f>
        <v>0.25699762128447334</v>
      </c>
      <c r="U262">
        <f t="shared" si="859"/>
        <v>0.25699945658515366</v>
      </c>
      <c r="V262">
        <f t="shared" ref="V262" si="860">V261+$K$2/(1+($L262)^V$4)</f>
        <v>0.25699987430863058</v>
      </c>
      <c r="X262">
        <f t="shared" si="654"/>
        <v>5.5494580848260396E-3</v>
      </c>
      <c r="Y262">
        <f t="shared" si="654"/>
        <v>1.0853616071505648E-3</v>
      </c>
      <c r="Z262">
        <f t="shared" ref="Z262" si="861">Z261+$K$2*LN(1+($L262)^Z$4)</f>
        <v>2.2395698504020078E-4</v>
      </c>
    </row>
    <row r="263" spans="12:26">
      <c r="L263">
        <f t="shared" ref="L263:L326" si="862">L262+K$2</f>
        <v>0.25750000000000017</v>
      </c>
      <c r="M263">
        <f t="shared" ref="M263:P326" si="863">M262+$K$2/(1+($L263)^M$4)</f>
        <v>0.12900000000000009</v>
      </c>
      <c r="N263">
        <f t="shared" si="863"/>
        <v>0.22952314294016898</v>
      </c>
      <c r="O263">
        <f t="shared" si="863"/>
        <v>0.2524938059291687</v>
      </c>
      <c r="P263">
        <f t="shared" si="863"/>
        <v>0.256903057803333</v>
      </c>
      <c r="Q263">
        <f t="shared" si="857"/>
        <v>0.25777193636109846</v>
      </c>
      <c r="R263">
        <f t="shared" ref="R263:S263" si="864">R262+$K$2/(1+($L263)^R$4)</f>
        <v>0.25795087662737715</v>
      </c>
      <c r="S263">
        <f t="shared" si="864"/>
        <v>0.25798913175230587</v>
      </c>
      <c r="T263">
        <f t="shared" ref="T263:U263" si="865">T262+$K$2/(1+($L263)^T$4)</f>
        <v>0.25799754622456422</v>
      </c>
      <c r="U263">
        <f t="shared" si="865"/>
        <v>0.25799943725614982</v>
      </c>
      <c r="V263">
        <f t="shared" ref="V263" si="866">V262+$K$2/(1+($L263)^V$4)</f>
        <v>0.25799986933134067</v>
      </c>
      <c r="X263">
        <f t="shared" ref="X263:Y326" si="867">X262+$K$2*LN(1+($L263)^X$4)</f>
        <v>5.6136586582407116E-3</v>
      </c>
      <c r="Y263">
        <f t="shared" si="867"/>
        <v>1.1022913463341168E-3</v>
      </c>
      <c r="Z263">
        <f t="shared" ref="Z263" si="868">Z262+$K$2*LN(1+($L263)^Z$4)</f>
        <v>2.2834386737477679E-4</v>
      </c>
    </row>
    <row r="264" spans="12:26">
      <c r="L264">
        <f t="shared" si="862"/>
        <v>0.25850000000000017</v>
      </c>
      <c r="M264">
        <f t="shared" si="863"/>
        <v>0.12950000000000009</v>
      </c>
      <c r="N264">
        <f t="shared" si="863"/>
        <v>0.23031773968232233</v>
      </c>
      <c r="O264">
        <f t="shared" si="863"/>
        <v>0.25343116920594699</v>
      </c>
      <c r="P264">
        <f t="shared" si="863"/>
        <v>0.25788607756080395</v>
      </c>
      <c r="Q264">
        <f t="shared" si="857"/>
        <v>0.25876749099749918</v>
      </c>
      <c r="R264">
        <f t="shared" ref="R264:S264" si="869">R263+$K$2/(1+($L264)^R$4)</f>
        <v>0.25894972370056657</v>
      </c>
      <c r="S264">
        <f t="shared" si="869"/>
        <v>0.25898883346572155</v>
      </c>
      <c r="T264">
        <f t="shared" ref="T264:U264" si="870">T263+$K$2/(1+($L264)^T$4)</f>
        <v>0.25899746910042393</v>
      </c>
      <c r="U264">
        <f t="shared" si="870"/>
        <v>0.25899941731841936</v>
      </c>
      <c r="V264">
        <f t="shared" ref="V264" si="871">V263+$K$2/(1+($L264)^V$4)</f>
        <v>0.25899986417736115</v>
      </c>
      <c r="X264">
        <f t="shared" si="867"/>
        <v>5.6783430281168385E-3</v>
      </c>
      <c r="Y264">
        <f t="shared" si="867"/>
        <v>1.1194174062144797E-3</v>
      </c>
      <c r="Z264">
        <f t="shared" ref="Z264" si="872">Z263+$K$2*LN(1+($L264)^Z$4)</f>
        <v>2.3279914098281524E-4</v>
      </c>
    </row>
    <row r="265" spans="12:26">
      <c r="L265">
        <f t="shared" si="862"/>
        <v>0.25950000000000017</v>
      </c>
      <c r="M265">
        <f t="shared" si="863"/>
        <v>0.13000000000000009</v>
      </c>
      <c r="N265">
        <f t="shared" si="863"/>
        <v>0.23111170554179036</v>
      </c>
      <c r="O265">
        <f t="shared" si="863"/>
        <v>0.25436807756295876</v>
      </c>
      <c r="P265">
        <f t="shared" si="863"/>
        <v>0.25886890288978209</v>
      </c>
      <c r="Q265">
        <f t="shared" si="857"/>
        <v>0.25976297675898835</v>
      </c>
      <c r="R265">
        <f t="shared" ref="R265:S265" si="873">R264+$K$2/(1+($L265)^R$4)</f>
        <v>0.25994854832664055</v>
      </c>
      <c r="S265">
        <f t="shared" si="873"/>
        <v>0.25998852819048707</v>
      </c>
      <c r="T265">
        <f t="shared" ref="T265:U265" si="874">T264+$K$2/(1+($L265)^T$4)</f>
        <v>0.25999738986358861</v>
      </c>
      <c r="U265">
        <f t="shared" si="874"/>
        <v>0.25999939675525402</v>
      </c>
      <c r="V265">
        <f t="shared" ref="V265" si="875">V264+$K$2/(1+($L265)^V$4)</f>
        <v>0.25999985884113852</v>
      </c>
      <c r="X265">
        <f t="shared" si="867"/>
        <v>5.7435128343270511E-3</v>
      </c>
      <c r="Y265">
        <f t="shared" si="867"/>
        <v>1.1367412726206495E-3</v>
      </c>
      <c r="Z265">
        <f t="shared" ref="Z265" si="876">Z264+$K$2*LN(1+($L265)^Z$4)</f>
        <v>2.3732359943676049E-4</v>
      </c>
    </row>
    <row r="266" spans="12:26">
      <c r="L266">
        <f t="shared" si="862"/>
        <v>0.26050000000000018</v>
      </c>
      <c r="M266">
        <f t="shared" si="863"/>
        <v>0.13050000000000009</v>
      </c>
      <c r="N266">
        <f t="shared" si="863"/>
        <v>0.23190504151957694</v>
      </c>
      <c r="O266">
        <f t="shared" si="863"/>
        <v>0.25530452968766326</v>
      </c>
      <c r="P266">
        <f t="shared" si="863"/>
        <v>0.25985153236378283</v>
      </c>
      <c r="Q266">
        <f t="shared" si="857"/>
        <v>0.26075839285440094</v>
      </c>
      <c r="R266">
        <f t="shared" ref="R266:S266" si="877">R265+$K$2/(1+($L266)^R$4)</f>
        <v>0.26094735015794635</v>
      </c>
      <c r="S266">
        <f t="shared" si="877"/>
        <v>0.26098821579074177</v>
      </c>
      <c r="T266">
        <f t="shared" ref="T266:U266" si="878">T265+$K$2/(1+($L266)^T$4)</f>
        <v>0.26099730846465019</v>
      </c>
      <c r="U266">
        <f t="shared" si="878"/>
        <v>0.2609993755495541</v>
      </c>
      <c r="V266">
        <f t="shared" ref="V266" si="879">V265+$K$2/(1+($L266)^V$4)</f>
        <v>0.26099985331696707</v>
      </c>
      <c r="X266">
        <f t="shared" si="867"/>
        <v>5.8091697142432517E-3</v>
      </c>
      <c r="Y266">
        <f t="shared" si="867"/>
        <v>1.1542644363882039E-3</v>
      </c>
      <c r="Z266">
        <f t="shared" ref="Z266" si="880">Z265+$K$2*LN(1+($L266)^Z$4)</f>
        <v>2.4191804233153973E-4</v>
      </c>
    </row>
    <row r="267" spans="12:26">
      <c r="L267">
        <f t="shared" si="862"/>
        <v>0.26150000000000018</v>
      </c>
      <c r="M267">
        <f t="shared" si="863"/>
        <v>0.13100000000000009</v>
      </c>
      <c r="N267">
        <f t="shared" si="863"/>
        <v>0.23269774861430545</v>
      </c>
      <c r="O267">
        <f t="shared" si="863"/>
        <v>0.25624052427199862</v>
      </c>
      <c r="P267">
        <f t="shared" si="863"/>
        <v>0.26083396455228186</v>
      </c>
      <c r="Q267">
        <f t="shared" si="857"/>
        <v>0.26175373848672406</v>
      </c>
      <c r="R267">
        <f t="shared" ref="R267:S267" si="881">R266+$K$2/(1+($L267)^R$4)</f>
        <v>0.2619461288428328</v>
      </c>
      <c r="S267">
        <f t="shared" si="881"/>
        <v>0.26198789612852308</v>
      </c>
      <c r="T267">
        <f t="shared" ref="T267:U267" si="882">T266+$K$2/(1+($L267)^T$4)</f>
        <v>0.26199722485324178</v>
      </c>
      <c r="U267">
        <f t="shared" si="882"/>
        <v>0.26199935368382066</v>
      </c>
      <c r="V267">
        <f t="shared" ref="V267" si="883">V266+$K$2/(1+($L267)^V$4)</f>
        <v>0.26199984759898542</v>
      </c>
      <c r="X267">
        <f t="shared" si="867"/>
        <v>5.875315302731058E-3</v>
      </c>
      <c r="Y267">
        <f t="shared" si="867"/>
        <v>1.1719883933483085E-3</v>
      </c>
      <c r="Z267">
        <f t="shared" ref="Z267" si="884">Z266+$K$2*LN(1+($L267)^Z$4)</f>
        <v>2.4658327530483419E-4</v>
      </c>
    </row>
    <row r="268" spans="12:26">
      <c r="L268">
        <f t="shared" si="862"/>
        <v>0.26250000000000018</v>
      </c>
      <c r="M268">
        <f t="shared" si="863"/>
        <v>0.13150000000000009</v>
      </c>
      <c r="N268">
        <f t="shared" si="863"/>
        <v>0.23348982782222624</v>
      </c>
      <c r="O268">
        <f t="shared" si="863"/>
        <v>0.25717606001238746</v>
      </c>
      <c r="P268">
        <f t="shared" si="863"/>
        <v>0.26181619802073625</v>
      </c>
      <c r="Q268">
        <f t="shared" si="857"/>
        <v>0.26274901285308044</v>
      </c>
      <c r="R268">
        <f t="shared" ref="R268:S268" si="885">R267+$K$2/(1+($L268)^R$4)</f>
        <v>0.26294488402562066</v>
      </c>
      <c r="S268">
        <f t="shared" si="885"/>
        <v>0.26298756906374221</v>
      </c>
      <c r="T268">
        <f t="shared" ref="T268:U268" si="886">T267+$K$2/(1+($L268)^T$4)</f>
        <v>0.26299713897802279</v>
      </c>
      <c r="U268">
        <f t="shared" si="886"/>
        <v>0.2629993311401479</v>
      </c>
      <c r="V268">
        <f t="shared" ref="V268" si="887">V267+$K$2/(1+($L268)^V$4)</f>
        <v>0.26299984168117296</v>
      </c>
      <c r="X268">
        <f t="shared" si="867"/>
        <v>5.9419512321442925E-3</v>
      </c>
      <c r="Y268">
        <f t="shared" si="867"/>
        <v>1.1899146443166502E-3</v>
      </c>
      <c r="Z268">
        <f t="shared" ref="Z268" si="888">Z267+$K$2*LN(1+($L268)^Z$4)</f>
        <v>2.5132011005729376E-4</v>
      </c>
    </row>
    <row r="269" spans="12:26">
      <c r="L269">
        <f t="shared" si="862"/>
        <v>0.26350000000000018</v>
      </c>
      <c r="M269">
        <f t="shared" si="863"/>
        <v>0.13200000000000009</v>
      </c>
      <c r="N269">
        <f t="shared" si="863"/>
        <v>0.23428128013722427</v>
      </c>
      <c r="O269">
        <f t="shared" si="863"/>
        <v>0.25811113560974297</v>
      </c>
      <c r="P269">
        <f t="shared" si="863"/>
        <v>0.2627982313306057</v>
      </c>
      <c r="Q269">
        <f t="shared" si="857"/>
        <v>0.26374421514471202</v>
      </c>
      <c r="R269">
        <f t="shared" ref="R269:S269" si="889">R268+$K$2/(1+($L269)^R$4)</f>
        <v>0.26394361534657268</v>
      </c>
      <c r="S269">
        <f t="shared" si="889"/>
        <v>0.26398723445415984</v>
      </c>
      <c r="T269">
        <f t="shared" ref="T269:U269" si="890">T268+$K$2/(1+($L269)^T$4)</f>
        <v>0.26399705078666397</v>
      </c>
      <c r="U269">
        <f t="shared" si="890"/>
        <v>0.26399930790021536</v>
      </c>
      <c r="V269">
        <f t="shared" ref="V269" si="891">V268+$K$2/(1+($L269)^V$4)</f>
        <v>0.26399983555734591</v>
      </c>
      <c r="X269">
        <f t="shared" si="867"/>
        <v>6.0090791323195083E-3</v>
      </c>
      <c r="Y269">
        <f t="shared" si="867"/>
        <v>1.2080446950822994E-3</v>
      </c>
      <c r="Z269">
        <f t="shared" ref="Z269" si="892">Z268+$K$2*LN(1+($L269)^Z$4)</f>
        <v>2.5612936437269479E-4</v>
      </c>
    </row>
    <row r="270" spans="12:26">
      <c r="L270">
        <f t="shared" si="862"/>
        <v>0.26450000000000018</v>
      </c>
      <c r="M270">
        <f t="shared" si="863"/>
        <v>0.13250000000000009</v>
      </c>
      <c r="N270">
        <f t="shared" si="863"/>
        <v>0.23507210655082647</v>
      </c>
      <c r="O270">
        <f t="shared" si="863"/>
        <v>0.25904574976947459</v>
      </c>
      <c r="P270">
        <f t="shared" si="863"/>
        <v>0.26378006303937374</v>
      </c>
      <c r="Q270">
        <f t="shared" si="857"/>
        <v>0.26473934454696374</v>
      </c>
      <c r="R270">
        <f t="shared" ref="R270:S270" si="893">R269+$K$2/(1+($L270)^R$4)</f>
        <v>0.26494232244186389</v>
      </c>
      <c r="S270">
        <f t="shared" si="893"/>
        <v>0.2649868921553617</v>
      </c>
      <c r="T270">
        <f t="shared" ref="T270:U270" si="894">T269+$K$2/(1+($L270)^T$4)</f>
        <v>0.26499696022583219</v>
      </c>
      <c r="U270">
        <f t="shared" si="894"/>
        <v>0.26499928394527977</v>
      </c>
      <c r="V270">
        <f t="shared" ref="V270" si="895">V269+$K$2/(1+($L270)^V$4)</f>
        <v>0.26499982922115378</v>
      </c>
      <c r="X270">
        <f t="shared" si="867"/>
        <v>6.0767006305705515E-3</v>
      </c>
      <c r="Y270">
        <f t="shared" si="867"/>
        <v>1.2263800563964977E-3</v>
      </c>
      <c r="Z270">
        <f t="shared" ref="Z270" si="896">Z269+$K$2*LN(1+($L270)^Z$4)</f>
        <v>2.6101186213803925E-4</v>
      </c>
    </row>
    <row r="271" spans="12:26">
      <c r="L271">
        <f t="shared" si="862"/>
        <v>0.26550000000000018</v>
      </c>
      <c r="M271">
        <f t="shared" si="863"/>
        <v>0.13300000000000009</v>
      </c>
      <c r="N271">
        <f t="shared" si="863"/>
        <v>0.23586230805220931</v>
      </c>
      <c r="O271">
        <f t="shared" si="863"/>
        <v>0.25997990120149372</v>
      </c>
      <c r="P271">
        <f t="shared" si="863"/>
        <v>0.26476169170056912</v>
      </c>
      <c r="Q271">
        <f t="shared" si="857"/>
        <v>0.26573440023926731</v>
      </c>
      <c r="R271">
        <f t="shared" ref="R271:S271" si="897">R270+$K$2/(1+($L271)^R$4)</f>
        <v>0.2659410049435515</v>
      </c>
      <c r="S271">
        <f t="shared" si="897"/>
        <v>0.26598654202073363</v>
      </c>
      <c r="T271">
        <f t="shared" ref="T271:U271" si="898">T270+$K$2/(1+($L271)^T$4)</f>
        <v>0.26599686724117522</v>
      </c>
      <c r="U271">
        <f t="shared" si="898"/>
        <v>0.26599925925616713</v>
      </c>
      <c r="V271">
        <f t="shared" ref="V271" si="899">V270+$K$2/(1+($L271)^V$4)</f>
        <v>0.26599982266607552</v>
      </c>
      <c r="X271">
        <f t="shared" si="867"/>
        <v>6.1448173516831673E-3</v>
      </c>
      <c r="Y271">
        <f t="shared" si="867"/>
        <v>1.2449222439613751E-3</v>
      </c>
      <c r="Z271">
        <f t="shared" ref="Z271" si="900">Z270+$K$2*LN(1+($L271)^Z$4)</f>
        <v>2.6596843336359604E-4</v>
      </c>
    </row>
    <row r="272" spans="12:26">
      <c r="L272">
        <f t="shared" si="862"/>
        <v>0.26650000000000018</v>
      </c>
      <c r="M272">
        <f t="shared" si="863"/>
        <v>0.13350000000000009</v>
      </c>
      <c r="N272">
        <f t="shared" si="863"/>
        <v>0.23665188562820616</v>
      </c>
      <c r="O272">
        <f t="shared" si="863"/>
        <v>0.26091358862021913</v>
      </c>
      <c r="P272">
        <f t="shared" si="863"/>
        <v>0.26574311586378752</v>
      </c>
      <c r="Q272">
        <f t="shared" si="857"/>
        <v>0.26672938139512509</v>
      </c>
      <c r="R272">
        <f t="shared" ref="R272:S272" si="901">R271+$K$2/(1+($L272)^R$4)</f>
        <v>0.26693966247954509</v>
      </c>
      <c r="S272">
        <f t="shared" si="901"/>
        <v>0.2669861839014368</v>
      </c>
      <c r="T272">
        <f t="shared" ref="T272:U272" si="902">T271+$K$2/(1+($L272)^T$4)</f>
        <v>0.26699677177730613</v>
      </c>
      <c r="U272">
        <f t="shared" si="902"/>
        <v>0.26699923381326446</v>
      </c>
      <c r="V272">
        <f t="shared" ref="V272" si="903">V271+$K$2/(1+($L272)^V$4)</f>
        <v>0.26699981588541544</v>
      </c>
      <c r="X272">
        <f t="shared" si="867"/>
        <v>6.2134309179096396E-3</v>
      </c>
      <c r="Y272">
        <f t="shared" si="867"/>
        <v>1.263672778418593E-3</v>
      </c>
      <c r="Z272">
        <f t="shared" ref="Z272" si="904">Z271+$K$2*LN(1+($L272)^Z$4)</f>
        <v>2.7099991420288328E-4</v>
      </c>
    </row>
    <row r="273" spans="12:26">
      <c r="L273">
        <f t="shared" si="862"/>
        <v>0.26750000000000018</v>
      </c>
      <c r="M273">
        <f t="shared" si="863"/>
        <v>0.13400000000000009</v>
      </c>
      <c r="N273">
        <f t="shared" si="863"/>
        <v>0.23744084026331463</v>
      </c>
      <c r="O273">
        <f t="shared" si="863"/>
        <v>0.26184681074458266</v>
      </c>
      <c r="P273">
        <f t="shared" si="863"/>
        <v>0.26672433407471302</v>
      </c>
      <c r="Q273">
        <f t="shared" si="857"/>
        <v>0.26772428718209429</v>
      </c>
      <c r="R273">
        <f t="shared" ref="R273:S273" si="905">R272+$K$2/(1+($L273)^R$4)</f>
        <v>0.26793829467357627</v>
      </c>
      <c r="S273">
        <f t="shared" si="905"/>
        <v>0.26798581764638268</v>
      </c>
      <c r="T273">
        <f t="shared" ref="T273:U273" si="906">T272+$K$2/(1+($L273)^T$4)</f>
        <v>0.26799667377778763</v>
      </c>
      <c r="U273">
        <f t="shared" si="906"/>
        <v>0.2679992075965113</v>
      </c>
      <c r="V273">
        <f t="shared" ref="V273" si="907">V272+$K$2/(1+($L273)^V$4)</f>
        <v>0.26799980887229929</v>
      </c>
      <c r="X273">
        <f t="shared" si="867"/>
        <v>6.2825429489634741E-3</v>
      </c>
      <c r="Y273">
        <f t="shared" si="867"/>
        <v>1.2826331853379161E-3</v>
      </c>
      <c r="Z273">
        <f t="shared" ref="Z273" si="908">Z272+$K$2*LN(1+($L273)^Z$4)</f>
        <v>2.7610714697259056E-4</v>
      </c>
    </row>
    <row r="274" spans="12:26">
      <c r="L274">
        <f t="shared" si="862"/>
        <v>0.26850000000000018</v>
      </c>
      <c r="M274">
        <f t="shared" si="863"/>
        <v>0.13450000000000009</v>
      </c>
      <c r="N274">
        <f t="shared" si="863"/>
        <v>0.23822917293970408</v>
      </c>
      <c r="O274">
        <f t="shared" si="863"/>
        <v>0.26277956629803434</v>
      </c>
      <c r="P274">
        <f t="shared" si="863"/>
        <v>0.26770534487514003</v>
      </c>
      <c r="Q274">
        <f t="shared" si="857"/>
        <v>0.26871911676177107</v>
      </c>
      <c r="R274">
        <f t="shared" ref="R274:S274" si="909">R273+$K$2/(1+($L274)^R$4)</f>
        <v>0.26893690114516866</v>
      </c>
      <c r="S274">
        <f t="shared" si="909"/>
        <v>0.26898544310220762</v>
      </c>
      <c r="T274">
        <f t="shared" ref="T274:U274" si="910">T273+$K$2/(1+($L274)^T$4)</f>
        <v>0.26899657318511633</v>
      </c>
      <c r="U274">
        <f t="shared" si="910"/>
        <v>0.26899918058539146</v>
      </c>
      <c r="V274">
        <f t="shared" ref="V274" si="911">V273+$K$2/(1+($L274)^V$4)</f>
        <v>0.2689998016196703</v>
      </c>
      <c r="X274">
        <f t="shared" si="867"/>
        <v>6.3521550620141204E-3</v>
      </c>
      <c r="Y274">
        <f t="shared" si="867"/>
        <v>1.3018049952057103E-3</v>
      </c>
      <c r="Z274">
        <f t="shared" ref="Z274" si="912">Z273+$K$2*LN(1+($L274)^Z$4)</f>
        <v>2.8129098017244154E-4</v>
      </c>
    </row>
    <row r="275" spans="12:26">
      <c r="L275">
        <f t="shared" si="862"/>
        <v>0.26950000000000018</v>
      </c>
      <c r="M275">
        <f t="shared" si="863"/>
        <v>0.13500000000000009</v>
      </c>
      <c r="N275">
        <f t="shared" si="863"/>
        <v>0.23901688463722279</v>
      </c>
      <c r="O275">
        <f t="shared" si="863"/>
        <v>0.2637118540085478</v>
      </c>
      <c r="P275">
        <f t="shared" si="863"/>
        <v>0.26868614680299507</v>
      </c>
      <c r="Q275">
        <f t="shared" si="857"/>
        <v>0.26971386928977475</v>
      </c>
      <c r="R275">
        <f t="shared" ref="R275:S275" si="913">R274+$K$2/(1+($L275)^R$4)</f>
        <v>0.2699354815096075</v>
      </c>
      <c r="S275">
        <f t="shared" si="913"/>
        <v>0.26998506011324758</v>
      </c>
      <c r="T275">
        <f t="shared" ref="T275:U275" si="914">T274+$K$2/(1+($L275)^T$4)</f>
        <v>0.26999646994070653</v>
      </c>
      <c r="U275">
        <f t="shared" si="914"/>
        <v>0.26999915275892433</v>
      </c>
      <c r="V275">
        <f t="shared" ref="V275" si="915">V274+$K$2/(1+($L275)^V$4)</f>
        <v>0.26999979412028496</v>
      </c>
      <c r="X275">
        <f t="shared" si="867"/>
        <v>6.4222688716817269E-3</v>
      </c>
      <c r="Y275">
        <f t="shared" si="867"/>
        <v>1.3211897434133686E-3</v>
      </c>
      <c r="Z275">
        <f t="shared" ref="Z275" si="916">Z274+$K$2*LN(1+($L275)^Z$4)</f>
        <v>2.8655226850499485E-4</v>
      </c>
    </row>
    <row r="276" spans="12:26">
      <c r="L276">
        <f t="shared" si="862"/>
        <v>0.27050000000000018</v>
      </c>
      <c r="M276">
        <f t="shared" si="863"/>
        <v>0.13550000000000009</v>
      </c>
      <c r="N276">
        <f t="shared" si="863"/>
        <v>0.23980397633340539</v>
      </c>
      <c r="O276">
        <f t="shared" si="863"/>
        <v>0.26464367260862548</v>
      </c>
      <c r="P276">
        <f t="shared" si="863"/>
        <v>0.26966673839235894</v>
      </c>
      <c r="Q276">
        <f t="shared" si="857"/>
        <v>0.27070854391573246</v>
      </c>
      <c r="R276">
        <f t="shared" ref="R276:S276" si="917">R275+$K$2/(1+($L276)^R$4)</f>
        <v>0.27093403537790933</v>
      </c>
      <c r="S276">
        <f t="shared" si="917"/>
        <v>0.27098466852151232</v>
      </c>
      <c r="T276">
        <f t="shared" ref="T276:U276" si="918">T275+$K$2/(1+($L276)^T$4)</f>
        <v>0.27099636398487414</v>
      </c>
      <c r="U276">
        <f t="shared" si="918"/>
        <v>0.27099912409565613</v>
      </c>
      <c r="V276">
        <f t="shared" ref="V276" si="919">V275+$K$2/(1+($L276)^V$4)</f>
        <v>0.27099978636670879</v>
      </c>
      <c r="X276">
        <f t="shared" si="867"/>
        <v>6.492885990031943E-3</v>
      </c>
      <c r="Y276">
        <f t="shared" si="867"/>
        <v>1.3407889702456647E-3</v>
      </c>
      <c r="Z276">
        <f t="shared" ref="Z276" si="920">Z275+$K$2*LN(1+($L276)^Z$4)</f>
        <v>2.9189187289538359E-4</v>
      </c>
    </row>
    <row r="277" spans="12:26">
      <c r="L277">
        <f t="shared" si="862"/>
        <v>0.27150000000000019</v>
      </c>
      <c r="M277">
        <f t="shared" si="863"/>
        <v>0.13600000000000009</v>
      </c>
      <c r="N277">
        <f t="shared" si="863"/>
        <v>0.24059044900348012</v>
      </c>
      <c r="O277">
        <f t="shared" si="863"/>
        <v>0.26557502083530354</v>
      </c>
      <c r="P277">
        <f t="shared" si="863"/>
        <v>0.27064711817348885</v>
      </c>
      <c r="Q277">
        <f t="shared" si="857"/>
        <v>0.27170313978326349</v>
      </c>
      <c r="R277">
        <f t="shared" ref="R277:S277" si="921">R276+$K$2/(1+($L277)^R$4)</f>
        <v>0.2719325623567917</v>
      </c>
      <c r="S277">
        <f t="shared" si="921"/>
        <v>0.27198426816665972</v>
      </c>
      <c r="T277">
        <f t="shared" ref="T277:U277" si="922">T276+$K$2/(1+($L277)^T$4)</f>
        <v>0.2719962552568202</v>
      </c>
      <c r="U277">
        <f t="shared" si="922"/>
        <v>0.27199909457365107</v>
      </c>
      <c r="V277">
        <f t="shared" ref="V277" si="923">V276+$K$2/(1+($L277)^V$4)</f>
        <v>0.27199977835131206</v>
      </c>
      <c r="X277">
        <f t="shared" si="867"/>
        <v>6.5640080265707557E-3</v>
      </c>
      <c r="Y277">
        <f t="shared" si="867"/>
        <v>1.3606042208690325E-3</v>
      </c>
      <c r="Z277">
        <f t="shared" ref="Z277" si="924">Z276+$K$2*LN(1+($L277)^Z$4)</f>
        <v>2.9731066051099303E-4</v>
      </c>
    </row>
    <row r="278" spans="12:26">
      <c r="L278">
        <f t="shared" si="862"/>
        <v>0.27250000000000019</v>
      </c>
      <c r="M278">
        <f t="shared" si="863"/>
        <v>0.13650000000000009</v>
      </c>
      <c r="N278">
        <f t="shared" si="863"/>
        <v>0.24137630362037599</v>
      </c>
      <c r="O278">
        <f t="shared" si="863"/>
        <v>0.26650589743015696</v>
      </c>
      <c r="P278">
        <f t="shared" si="863"/>
        <v>0.27162728467284059</v>
      </c>
      <c r="Q278">
        <f t="shared" ref="Q278:R325" si="925">Q277+$K$2/(1+($L278)^Q$4)</f>
        <v>0.27269765602996393</v>
      </c>
      <c r="R278">
        <f t="shared" si="925"/>
        <v>0.27293106204864243</v>
      </c>
      <c r="S278">
        <f t="shared" ref="S278:T278" si="926">S277+$K$2/(1+($L278)^S$4)</f>
        <v>0.27298385888596971</v>
      </c>
      <c r="T278">
        <f t="shared" si="926"/>
        <v>0.27299614369461433</v>
      </c>
      <c r="U278">
        <f t="shared" ref="U278:V278" si="927">U277+$K$2/(1+($L278)^U$4)</f>
        <v>0.27299906417048242</v>
      </c>
      <c r="V278">
        <f t="shared" si="927"/>
        <v>0.27299977006626536</v>
      </c>
      <c r="X278">
        <f t="shared" si="867"/>
        <v>6.6356365882393655E-3</v>
      </c>
      <c r="Y278">
        <f t="shared" si="867"/>
        <v>1.3806370453197749E-3</v>
      </c>
      <c r="Z278">
        <f t="shared" ref="Z278" si="928">Z277+$K$2*LN(1+($L278)^Z$4)</f>
        <v>3.0280950478107471E-4</v>
      </c>
    </row>
    <row r="279" spans="12:26">
      <c r="L279">
        <f t="shared" si="862"/>
        <v>0.27350000000000019</v>
      </c>
      <c r="M279">
        <f t="shared" si="863"/>
        <v>0.13700000000000009</v>
      </c>
      <c r="N279">
        <f t="shared" si="863"/>
        <v>0.24216154115473013</v>
      </c>
      <c r="O279">
        <f t="shared" si="863"/>
        <v>0.26743630113930439</v>
      </c>
      <c r="P279">
        <f t="shared" si="863"/>
        <v>0.27260723641309109</v>
      </c>
      <c r="Q279">
        <f t="shared" si="925"/>
        <v>0.27369209178739157</v>
      </c>
      <c r="R279">
        <f t="shared" si="925"/>
        <v>0.27392953405148923</v>
      </c>
      <c r="S279">
        <f t="shared" ref="S279:T279" si="929">S278+$K$2/(1+($L279)^S$4)</f>
        <v>0.27398344051431817</v>
      </c>
      <c r="T279">
        <f t="shared" si="929"/>
        <v>0.27399602923517802</v>
      </c>
      <c r="U279">
        <f t="shared" ref="U279:V279" si="930">U278+$K$2/(1+($L279)^U$4)</f>
        <v>0.27399903286322325</v>
      </c>
      <c r="V279">
        <f t="shared" si="930"/>
        <v>0.27399976150353522</v>
      </c>
      <c r="X279">
        <f t="shared" si="867"/>
        <v>6.7077732794091011E-3</v>
      </c>
      <c r="Y279">
        <f t="shared" si="867"/>
        <v>1.4008889984921974E-3</v>
      </c>
      <c r="Z279">
        <f t="shared" ref="Z279" si="931">Z278+$K$2*LN(1+($L279)^Z$4)</f>
        <v>3.0838928541629802E-4</v>
      </c>
    </row>
    <row r="280" spans="12:26">
      <c r="L280">
        <f t="shared" si="862"/>
        <v>0.27450000000000019</v>
      </c>
      <c r="M280">
        <f t="shared" si="863"/>
        <v>0.13750000000000009</v>
      </c>
      <c r="N280">
        <f t="shared" si="863"/>
        <v>0.2429461625748949</v>
      </c>
      <c r="O280">
        <f t="shared" si="863"/>
        <v>0.26836623071341292</v>
      </c>
      <c r="P280">
        <f t="shared" si="863"/>
        <v>0.27358697191316089</v>
      </c>
      <c r="Q280">
        <f t="shared" si="925"/>
        <v>0.27468644618105081</v>
      </c>
      <c r="R280">
        <f t="shared" si="925"/>
        <v>0.27492797795896895</v>
      </c>
      <c r="S280">
        <f t="shared" ref="S280:T280" si="932">S279+$K$2/(1+($L280)^S$4)</f>
        <v>0.27498301288415034</v>
      </c>
      <c r="T280">
        <f t="shared" si="932"/>
        <v>0.27499591181426764</v>
      </c>
      <c r="U280">
        <f t="shared" ref="U280:V280" si="933">U279+$K$2/(1+($L280)^U$4)</f>
        <v>0.2749990006284373</v>
      </c>
      <c r="V280">
        <f t="shared" si="933"/>
        <v>0.27499975265487953</v>
      </c>
      <c r="X280">
        <f t="shared" si="867"/>
        <v>6.7804197018763758E-3</v>
      </c>
      <c r="Y280">
        <f t="shared" si="867"/>
        <v>1.4213616401266707E-3</v>
      </c>
      <c r="Z280">
        <f t="shared" ref="Z280" si="934">Z279+$K$2*LN(1+($L280)^Z$4)</f>
        <v>3.1405088842823621E-4</v>
      </c>
    </row>
    <row r="281" spans="12:26">
      <c r="L281">
        <f t="shared" si="862"/>
        <v>0.27550000000000019</v>
      </c>
      <c r="M281">
        <f t="shared" si="863"/>
        <v>0.13800000000000009</v>
      </c>
      <c r="N281">
        <f t="shared" si="863"/>
        <v>0.24373016884694507</v>
      </c>
      <c r="O281">
        <f t="shared" si="863"/>
        <v>0.26929568490770278</v>
      </c>
      <c r="P281">
        <f t="shared" si="863"/>
        <v>0.27456648968823677</v>
      </c>
      <c r="Q281">
        <f t="shared" si="925"/>
        <v>0.27568071833037755</v>
      </c>
      <c r="R281">
        <f t="shared" si="925"/>
        <v>0.27592639336029684</v>
      </c>
      <c r="S281">
        <f t="shared" ref="S281:T281" si="935">S280+$K$2/(1+($L281)^S$4)</f>
        <v>0.27598257582545455</v>
      </c>
      <c r="T281">
        <f t="shared" si="935"/>
        <v>0.27599579136645724</v>
      </c>
      <c r="U281">
        <f t="shared" ref="U281:V281" si="936">U280+$K$2/(1+($L281)^U$4)</f>
        <v>0.27599896744216956</v>
      </c>
      <c r="V281">
        <f t="shared" si="936"/>
        <v>0.27599974351184292</v>
      </c>
      <c r="X281">
        <f t="shared" si="867"/>
        <v>6.853577454857678E-3</v>
      </c>
      <c r="Y281">
        <f t="shared" si="867"/>
        <v>1.4420565347976204E-3</v>
      </c>
      <c r="Z281">
        <f t="shared" ref="Z281" si="937">Z280+$K$2*LN(1+($L281)^Z$4)</f>
        <v>3.1979520614878863E-4</v>
      </c>
    </row>
    <row r="282" spans="12:26">
      <c r="L282">
        <f t="shared" si="862"/>
        <v>0.27650000000000019</v>
      </c>
      <c r="M282">
        <f t="shared" si="863"/>
        <v>0.1385000000000001</v>
      </c>
      <c r="N282">
        <f t="shared" si="863"/>
        <v>0.24451356093468499</v>
      </c>
      <c r="O282">
        <f t="shared" si="863"/>
        <v>0.27022466248195187</v>
      </c>
      <c r="P282">
        <f t="shared" si="863"/>
        <v>0.27554578824979453</v>
      </c>
      <c r="Q282">
        <f t="shared" si="925"/>
        <v>0.27667490734872452</v>
      </c>
      <c r="R282">
        <f t="shared" si="925"/>
        <v>0.27692477984023578</v>
      </c>
      <c r="S282">
        <f t="shared" ref="S282:T282" si="938">S281+$K$2/(1+($L282)^S$4)</f>
        <v>0.27698212916573522</v>
      </c>
      <c r="T282">
        <f t="shared" si="938"/>
        <v>0.27699566782512147</v>
      </c>
      <c r="U282">
        <f t="shared" ref="U282:V282" si="939">U281+$K$2/(1+($L282)^U$4)</f>
        <v>0.27699893327993674</v>
      </c>
      <c r="V282">
        <f t="shared" si="939"/>
        <v>0.27699973406575207</v>
      </c>
      <c r="X282">
        <f t="shared" si="867"/>
        <v>6.9272481349846055E-3</v>
      </c>
      <c r="Y282">
        <f t="shared" si="867"/>
        <v>1.4629752519014425E-3</v>
      </c>
      <c r="Z282">
        <f t="shared" ref="Z282" si="940">Z281+$K$2*LN(1+($L282)^Z$4)</f>
        <v>3.2562313724953675E-4</v>
      </c>
    </row>
    <row r="283" spans="12:26">
      <c r="L283">
        <f t="shared" si="862"/>
        <v>0.27750000000000019</v>
      </c>
      <c r="M283">
        <f t="shared" si="863"/>
        <v>0.1390000000000001</v>
      </c>
      <c r="N283">
        <f t="shared" si="863"/>
        <v>0.24529633979965562</v>
      </c>
      <c r="O283">
        <f t="shared" si="863"/>
        <v>0.2711531622005004</v>
      </c>
      <c r="P283">
        <f t="shared" si="863"/>
        <v>0.27652486610562199</v>
      </c>
      <c r="Q283">
        <f t="shared" si="925"/>
        <v>0.27766901234334651</v>
      </c>
      <c r="R283">
        <f t="shared" si="925"/>
        <v>0.2779231369790654</v>
      </c>
      <c r="S283">
        <f t="shared" ref="S283:T283" si="941">S282+$K$2/(1+($L283)^S$4)</f>
        <v>0.2779816727299862</v>
      </c>
      <c r="T283">
        <f t="shared" si="941"/>
        <v>0.27799554112241776</v>
      </c>
      <c r="U283">
        <f t="shared" ref="U283:V283" si="942">U282+$K$2/(1+($L283)^U$4)</f>
        <v>0.27799889811671752</v>
      </c>
      <c r="V283">
        <f t="shared" si="942"/>
        <v>0.2779997243077108</v>
      </c>
      <c r="X283">
        <f t="shared" si="867"/>
        <v>7.0014333362989362E-3</v>
      </c>
      <c r="Y283">
        <f t="shared" si="867"/>
        <v>1.4841193656443474E-3</v>
      </c>
      <c r="Z283">
        <f t="shared" ref="Z283" si="943">Z282+$K$2*LN(1+($L283)^Z$4)</f>
        <v>3.3153558676103488E-4</v>
      </c>
    </row>
    <row r="284" spans="12:26">
      <c r="L284">
        <f t="shared" si="862"/>
        <v>0.27850000000000019</v>
      </c>
      <c r="M284">
        <f t="shared" si="863"/>
        <v>0.1395000000000001</v>
      </c>
      <c r="N284">
        <f t="shared" si="863"/>
        <v>0.24607850640114173</v>
      </c>
      <c r="O284">
        <f t="shared" si="863"/>
        <v>0.27208118283225508</v>
      </c>
      <c r="P284">
        <f t="shared" si="863"/>
        <v>0.27750372175984184</v>
      </c>
      <c r="Q284">
        <f t="shared" si="925"/>
        <v>0.27866303241538576</v>
      </c>
      <c r="R284">
        <f t="shared" si="925"/>
        <v>0.27892146435255111</v>
      </c>
      <c r="S284">
        <f t="shared" ref="S284:T284" si="944">S283+$K$2/(1+($L284)^S$4)</f>
        <v>0.27898120634066331</v>
      </c>
      <c r="T284">
        <f t="shared" si="944"/>
        <v>0.27899541118926885</v>
      </c>
      <c r="U284">
        <f t="shared" ref="U284:V284" si="945">U283+$K$2/(1+($L284)^U$4)</f>
        <v>0.2789988619269429</v>
      </c>
      <c r="V284">
        <f t="shared" si="945"/>
        <v>0.27899971422859537</v>
      </c>
      <c r="X284">
        <f t="shared" si="867"/>
        <v>7.076134650247738E-3</v>
      </c>
      <c r="Y284">
        <f t="shared" si="867"/>
        <v>1.5054904550301309E-3</v>
      </c>
      <c r="Z284">
        <f t="shared" ref="Z284" si="946">Z283+$K$2*LN(1+($L284)^Z$4)</f>
        <v>3.3753346609203297E-4</v>
      </c>
    </row>
    <row r="285" spans="12:26">
      <c r="L285">
        <f t="shared" si="862"/>
        <v>0.27950000000000019</v>
      </c>
      <c r="M285">
        <f t="shared" si="863"/>
        <v>0.1400000000000001</v>
      </c>
      <c r="N285">
        <f t="shared" si="863"/>
        <v>0.24686006169617886</v>
      </c>
      <c r="O285">
        <f t="shared" si="863"/>
        <v>0.27300872315069358</v>
      </c>
      <c r="P285">
        <f t="shared" si="863"/>
        <v>0.27848235371293484</v>
      </c>
      <c r="Q285">
        <f t="shared" si="925"/>
        <v>0.27965696665985756</v>
      </c>
      <c r="R285">
        <f t="shared" si="925"/>
        <v>0.27991976153191306</v>
      </c>
      <c r="S285">
        <f t="shared" ref="S285:T285" si="947">S284+$K$2/(1+($L285)^S$4)</f>
        <v>0.27998072981765737</v>
      </c>
      <c r="T285">
        <f t="shared" si="947"/>
        <v>0.27999527795534485</v>
      </c>
      <c r="U285">
        <f t="shared" ref="U285:V285" si="948">U284+$K$2/(1+($L285)^U$4)</f>
        <v>0.27999882468448606</v>
      </c>
      <c r="V285">
        <f t="shared" si="948"/>
        <v>0.27999970381904937</v>
      </c>
      <c r="X285">
        <f t="shared" si="867"/>
        <v>7.1513536656785184E-3</v>
      </c>
      <c r="Y285">
        <f t="shared" si="867"/>
        <v>1.5270901038478715E-3</v>
      </c>
      <c r="Z285">
        <f t="shared" ref="Z285" si="949">Z284+$K$2*LN(1+($L285)^Z$4)</f>
        <v>3.4361769304863226E-4</v>
      </c>
    </row>
    <row r="286" spans="12:26">
      <c r="L286">
        <f t="shared" si="862"/>
        <v>0.28050000000000019</v>
      </c>
      <c r="M286">
        <f t="shared" si="863"/>
        <v>0.1405000000000001</v>
      </c>
      <c r="N286">
        <f t="shared" si="863"/>
        <v>0.24764100663956035</v>
      </c>
      <c r="O286">
        <f t="shared" si="863"/>
        <v>0.27393578193386864</v>
      </c>
      <c r="P286">
        <f t="shared" si="863"/>
        <v>0.27946076046176316</v>
      </c>
      <c r="Q286">
        <f t="shared" si="925"/>
        <v>0.28065081416563586</v>
      </c>
      <c r="R286">
        <f t="shared" si="925"/>
        <v>0.28091802808379512</v>
      </c>
      <c r="S286">
        <f t="shared" ref="S286:T286" si="950">S285+$K$2/(1+($L286)^S$4)</f>
        <v>0.28098024297826646</v>
      </c>
      <c r="T286">
        <f t="shared" si="950"/>
        <v>0.28099514134904513</v>
      </c>
      <c r="U286">
        <f t="shared" ref="U286:V286" si="951">U285+$K$2/(1+($L286)^U$4)</f>
        <v>0.28099878636265241</v>
      </c>
      <c r="V286">
        <f t="shared" si="951"/>
        <v>0.28099969306947864</v>
      </c>
      <c r="X286">
        <f t="shared" si="867"/>
        <v>7.2270919688344126E-3</v>
      </c>
      <c r="Y286">
        <f t="shared" si="867"/>
        <v>1.5489199006595564E-3</v>
      </c>
      <c r="Z286">
        <f t="shared" ref="Z286" si="952">Z285+$K$2*LN(1+($L286)^Z$4)</f>
        <v>3.4978919185337318E-4</v>
      </c>
    </row>
    <row r="287" spans="12:26">
      <c r="L287">
        <f t="shared" si="862"/>
        <v>0.28150000000000019</v>
      </c>
      <c r="M287">
        <f t="shared" si="863"/>
        <v>0.1410000000000001</v>
      </c>
      <c r="N287">
        <f t="shared" si="863"/>
        <v>0.2484213421838444</v>
      </c>
      <c r="O287">
        <f t="shared" si="863"/>
        <v>0.27486235796441227</v>
      </c>
      <c r="P287">
        <f t="shared" si="863"/>
        <v>0.28043894049959373</v>
      </c>
      <c r="Q287">
        <f t="shared" si="925"/>
        <v>0.28164457401543924</v>
      </c>
      <c r="R287">
        <f t="shared" si="925"/>
        <v>0.28191626357023369</v>
      </c>
      <c r="S287">
        <f t="shared" ref="S287:T287" si="953">S286+$K$2/(1+($L287)^S$4)</f>
        <v>0.28197974563716838</v>
      </c>
      <c r="T287">
        <f t="shared" si="953"/>
        <v>0.28199500129748006</v>
      </c>
      <c r="U287">
        <f t="shared" ref="U287:V287" si="954">U286+$K$2/(1+($L287)^U$4)</f>
        <v>0.28199874693416926</v>
      </c>
      <c r="V287">
        <f t="shared" si="954"/>
        <v>0.28199968197004621</v>
      </c>
      <c r="X287">
        <f t="shared" si="867"/>
        <v>7.3033511433494092E-3</v>
      </c>
      <c r="Y287">
        <f t="shared" si="867"/>
        <v>1.5709814387876323E-3</v>
      </c>
      <c r="Z287">
        <f t="shared" ref="Z287" si="955">Z286+$K$2*LN(1+($L287)^Z$4)</f>
        <v>3.5604889316425358E-4</v>
      </c>
    </row>
    <row r="288" spans="12:26">
      <c r="L288">
        <f t="shared" si="862"/>
        <v>0.2825000000000002</v>
      </c>
      <c r="M288">
        <f t="shared" si="863"/>
        <v>0.1415000000000001</v>
      </c>
      <c r="N288">
        <f t="shared" si="863"/>
        <v>0.24920106927936098</v>
      </c>
      <c r="O288">
        <f t="shared" si="863"/>
        <v>0.27578845002953972</v>
      </c>
      <c r="P288">
        <f t="shared" si="863"/>
        <v>0.28141689231612166</v>
      </c>
      <c r="Q288">
        <f t="shared" si="925"/>
        <v>0.28263824528581671</v>
      </c>
      <c r="R288">
        <f t="shared" si="925"/>
        <v>0.28291446754862637</v>
      </c>
      <c r="S288">
        <f t="shared" ref="S288:T288" si="956">S287+$K$2/(1+($L288)^S$4)</f>
        <v>0.28297923760639271</v>
      </c>
      <c r="T288">
        <f t="shared" si="956"/>
        <v>0.28299485772645255</v>
      </c>
      <c r="U288">
        <f t="shared" ref="U288:V288" si="957">U287+$K$2/(1+($L288)^U$4)</f>
        <v>0.28299870637117552</v>
      </c>
      <c r="V288">
        <f t="shared" si="957"/>
        <v>0.28299967051066699</v>
      </c>
      <c r="X288">
        <f t="shared" si="867"/>
        <v>7.3801327702436165E-3</v>
      </c>
      <c r="Y288">
        <f t="shared" si="867"/>
        <v>1.5932763163024862E-3</v>
      </c>
      <c r="Z288">
        <f t="shared" ref="Z288" si="958">Z287+$K$2*LN(1+($L288)^Z$4)</f>
        <v>3.6239773409367824E-4</v>
      </c>
    </row>
    <row r="289" spans="12:26">
      <c r="L289">
        <f t="shared" si="862"/>
        <v>0.2835000000000002</v>
      </c>
      <c r="M289">
        <f t="shared" si="863"/>
        <v>0.1420000000000001</v>
      </c>
      <c r="N289">
        <f t="shared" si="863"/>
        <v>0.2499801888742188</v>
      </c>
      <c r="O289">
        <f t="shared" si="863"/>
        <v>0.27671405692105328</v>
      </c>
      <c r="P289">
        <f t="shared" si="863"/>
        <v>0.28239461439749391</v>
      </c>
      <c r="Q289">
        <f t="shared" si="925"/>
        <v>0.28363182704713391</v>
      </c>
      <c r="R289">
        <f t="shared" si="925"/>
        <v>0.28391263957170076</v>
      </c>
      <c r="S289">
        <f t="shared" ref="S289:T289" si="959">S288+$K$2/(1+($L289)^S$4)</f>
        <v>0.28397871869529284</v>
      </c>
      <c r="T289">
        <f t="shared" si="959"/>
        <v>0.28399471056043946</v>
      </c>
      <c r="U289">
        <f t="shared" ref="U289:V289" si="960">U288+$K$2/(1+($L289)^U$4)</f>
        <v>0.28399866464521106</v>
      </c>
      <c r="V289">
        <f t="shared" si="960"/>
        <v>0.28399965868100241</v>
      </c>
      <c r="X289">
        <f t="shared" si="867"/>
        <v>7.4574384279185698E-3</v>
      </c>
      <c r="Y289">
        <f t="shared" si="867"/>
        <v>1.6158061360098514E-3</v>
      </c>
      <c r="Z289">
        <f t="shared" ref="Z289" si="961">Z288+$K$2*LN(1+($L289)^Z$4)</f>
        <v>3.6883665822733656E-4</v>
      </c>
    </row>
    <row r="290" spans="12:26">
      <c r="L290">
        <f t="shared" si="862"/>
        <v>0.2845000000000002</v>
      </c>
      <c r="M290">
        <f t="shared" si="863"/>
        <v>0.1425000000000001</v>
      </c>
      <c r="N290">
        <f t="shared" si="863"/>
        <v>0.25075870191431221</v>
      </c>
      <c r="O290">
        <f t="shared" si="863"/>
        <v>0.27763917743534627</v>
      </c>
      <c r="P290">
        <f t="shared" si="863"/>
        <v>0.28337210522633316</v>
      </c>
      <c r="Q290">
        <f t="shared" si="925"/>
        <v>0.2846253183635592</v>
      </c>
      <c r="R290">
        <f t="shared" si="925"/>
        <v>0.28491077918748309</v>
      </c>
      <c r="S290">
        <f t="shared" ref="S290:T290" si="962">S289+$K$2/(1+($L290)^S$4)</f>
        <v>0.28497818871051761</v>
      </c>
      <c r="T290">
        <f t="shared" si="962"/>
        <v>0.28499455972257254</v>
      </c>
      <c r="U290">
        <f t="shared" ref="U290:V290" si="963">U289+$K$2/(1+($L290)^U$4)</f>
        <v>0.28499862172720603</v>
      </c>
      <c r="V290">
        <f t="shared" si="963"/>
        <v>0.284999646470455</v>
      </c>
      <c r="X290">
        <f t="shared" si="867"/>
        <v>7.5352696921525712E-3</v>
      </c>
      <c r="Y290">
        <f t="shared" si="867"/>
        <v>1.6385725054381412E-3</v>
      </c>
      <c r="Z290">
        <f t="shared" ref="Z290" si="964">Z289+$K$2*LN(1+($L290)^Z$4)</f>
        <v>3.7536661564301158E-4</v>
      </c>
    </row>
    <row r="291" spans="12:26">
      <c r="L291">
        <f t="shared" si="862"/>
        <v>0.2855000000000002</v>
      </c>
      <c r="M291">
        <f t="shared" si="863"/>
        <v>0.1430000000000001</v>
      </c>
      <c r="N291">
        <f t="shared" si="863"/>
        <v>0.25153660934332817</v>
      </c>
      <c r="O291">
        <f t="shared" si="863"/>
        <v>0.27856381037340672</v>
      </c>
      <c r="P291">
        <f t="shared" si="863"/>
        <v>0.28434936328176141</v>
      </c>
      <c r="Q291">
        <f t="shared" si="925"/>
        <v>0.28561871829305024</v>
      </c>
      <c r="R291">
        <f t="shared" si="925"/>
        <v>0.28590888593926678</v>
      </c>
      <c r="S291">
        <f t="shared" ref="S291:T291" si="965">S290+$K$2/(1+($L291)^S$4)</f>
        <v>0.28597764745598286</v>
      </c>
      <c r="T291">
        <f t="shared" si="965"/>
        <v>0.28599440513461966</v>
      </c>
      <c r="U291">
        <f t="shared" ref="U291:V291" si="966">U290+$K$2/(1+($L291)^U$4)</f>
        <v>0.2859985775874701</v>
      </c>
      <c r="V291">
        <f t="shared" si="966"/>
        <v>0.28599963386816296</v>
      </c>
      <c r="X291">
        <f t="shared" si="867"/>
        <v>7.6136281360960744E-3</v>
      </c>
      <c r="Y291">
        <f t="shared" si="867"/>
        <v>1.66157703682571E-3</v>
      </c>
      <c r="Z291">
        <f t="shared" ref="Z291" si="967">Z290+$K$2*LN(1+($L291)^Z$4)</f>
        <v>3.8198856292931518E-4</v>
      </c>
    </row>
    <row r="292" spans="12:26">
      <c r="L292">
        <f t="shared" si="862"/>
        <v>0.2865000000000002</v>
      </c>
      <c r="M292">
        <f t="shared" si="863"/>
        <v>0.1435000000000001</v>
      </c>
      <c r="N292">
        <f t="shared" si="863"/>
        <v>0.25231391210275295</v>
      </c>
      <c r="O292">
        <f t="shared" si="863"/>
        <v>0.27948795454082098</v>
      </c>
      <c r="P292">
        <f t="shared" si="863"/>
        <v>0.2853263870394242</v>
      </c>
      <c r="Q292">
        <f t="shared" si="925"/>
        <v>0.2866120258873403</v>
      </c>
      <c r="R292">
        <f t="shared" si="925"/>
        <v>0.28690695936558092</v>
      </c>
      <c r="S292">
        <f t="shared" ref="S292:T292" si="968">S291+$K$2/(1+($L292)^S$4)</f>
        <v>0.28697709473284294</v>
      </c>
      <c r="T292">
        <f t="shared" si="968"/>
        <v>0.28699424671696522</v>
      </c>
      <c r="U292">
        <f t="shared" ref="U292:V292" si="969">U291+$K$2/(1+($L292)^U$4)</f>
        <v>0.28699853219568144</v>
      </c>
      <c r="V292">
        <f t="shared" si="969"/>
        <v>0.2869996208629943</v>
      </c>
      <c r="X292">
        <f t="shared" si="867"/>
        <v>7.6925153302671058E-3</v>
      </c>
      <c r="Y292">
        <f t="shared" si="867"/>
        <v>1.6848213471080417E-3</v>
      </c>
      <c r="Z292">
        <f t="shared" ref="Z292" si="970">Z291+$K$2*LN(1+($L292)^Z$4)</f>
        <v>3.8870346320435195E-4</v>
      </c>
    </row>
    <row r="293" spans="12:26">
      <c r="L293">
        <f t="shared" si="862"/>
        <v>0.2875000000000002</v>
      </c>
      <c r="M293">
        <f t="shared" si="863"/>
        <v>0.1440000000000001</v>
      </c>
      <c r="N293">
        <f t="shared" si="863"/>
        <v>0.25309061113187914</v>
      </c>
      <c r="O293">
        <f t="shared" si="863"/>
        <v>0.28041160874777726</v>
      </c>
      <c r="P293">
        <f t="shared" si="863"/>
        <v>0.28630317497151453</v>
      </c>
      <c r="Q293">
        <f t="shared" si="925"/>
        <v>0.28760524019192502</v>
      </c>
      <c r="R293">
        <f t="shared" si="925"/>
        <v>0.28790499900015865</v>
      </c>
      <c r="S293">
        <f t="shared" ref="S293:T293" si="971">S292+$K$2/(1+($L293)^S$4)</f>
        <v>0.28797653033946174</v>
      </c>
      <c r="T293">
        <f t="shared" si="971"/>
        <v>0.28799408438859098</v>
      </c>
      <c r="U293">
        <f t="shared" ref="U293:V293" si="972">U292+$K$2/(1+($L293)^U$4)</f>
        <v>0.28799848552087548</v>
      </c>
      <c r="V293">
        <f t="shared" si="972"/>
        <v>0.28799960744354131</v>
      </c>
      <c r="X293">
        <f t="shared" si="867"/>
        <v>7.7719328425467239E-3</v>
      </c>
      <c r="Y293">
        <f t="shared" si="867"/>
        <v>1.7083070579048654E-3</v>
      </c>
      <c r="Z293">
        <f t="shared" ref="Z293" si="973">Z292+$K$2*LN(1+($L293)^Z$4)</f>
        <v>3.9551228613430992E-4</v>
      </c>
    </row>
    <row r="294" spans="12:26">
      <c r="L294">
        <f t="shared" si="862"/>
        <v>0.2885000000000002</v>
      </c>
      <c r="M294">
        <f t="shared" si="863"/>
        <v>0.1445000000000001</v>
      </c>
      <c r="N294">
        <f t="shared" si="863"/>
        <v>0.25386670736781242</v>
      </c>
      <c r="O294">
        <f t="shared" si="863"/>
        <v>0.28133477180906907</v>
      </c>
      <c r="P294">
        <f t="shared" si="863"/>
        <v>0.28727972554679726</v>
      </c>
      <c r="Q294">
        <f t="shared" si="925"/>
        <v>0.28859836024604918</v>
      </c>
      <c r="R294">
        <f t="shared" si="925"/>
        <v>0.28890300437190564</v>
      </c>
      <c r="S294">
        <f t="shared" ref="S294:T294" si="974">S293+$K$2/(1+($L294)^S$4)</f>
        <v>0.28897595407138377</v>
      </c>
      <c r="T294">
        <f t="shared" si="974"/>
        <v>0.28899391806705621</v>
      </c>
      <c r="U294">
        <f t="shared" ref="U294:V294" si="975">U293+$K$2/(1+($L294)^U$4)</f>
        <v>0.28899843753143373</v>
      </c>
      <c r="V294">
        <f t="shared" si="975"/>
        <v>0.28899959359811461</v>
      </c>
      <c r="X294">
        <f t="shared" si="867"/>
        <v>7.8518822381745193E-3</v>
      </c>
      <c r="Y294">
        <f t="shared" si="867"/>
        <v>1.7320357955071975E-3</v>
      </c>
      <c r="Z294">
        <f t="shared" ref="Z294" si="976">Z293+$K$2*LN(1+($L294)^Z$4)</f>
        <v>4.0241600795197784E-4</v>
      </c>
    </row>
    <row r="295" spans="12:26">
      <c r="L295">
        <f t="shared" si="862"/>
        <v>0.2895000000000002</v>
      </c>
      <c r="M295">
        <f t="shared" si="863"/>
        <v>0.1450000000000001</v>
      </c>
      <c r="N295">
        <f t="shared" si="863"/>
        <v>0.25464220174547819</v>
      </c>
      <c r="O295">
        <f t="shared" si="863"/>
        <v>0.28225744254409857</v>
      </c>
      <c r="P295">
        <f t="shared" si="863"/>
        <v>0.28825603723063337</v>
      </c>
      <c r="Q295">
        <f t="shared" si="925"/>
        <v>0.28959138508269366</v>
      </c>
      <c r="R295">
        <f t="shared" si="925"/>
        <v>0.28990097500486833</v>
      </c>
      <c r="S295">
        <f t="shared" ref="S295:T295" si="977">S294+$K$2/(1+($L295)^S$4)</f>
        <v>0.28997536572130495</v>
      </c>
      <c r="T295">
        <f t="shared" si="977"/>
        <v>0.28999374766847791</v>
      </c>
      <c r="U295">
        <f t="shared" ref="U295:V295" si="978">U294+$K$2/(1+($L295)^U$4)</f>
        <v>0.28999838819507223</v>
      </c>
      <c r="V295">
        <f t="shared" si="978"/>
        <v>0.2899995793147373</v>
      </c>
      <c r="X295">
        <f t="shared" si="867"/>
        <v>7.9323650797441508E-3</v>
      </c>
      <c r="Y295">
        <f t="shared" si="867"/>
        <v>1.7560091908643122E-3</v>
      </c>
      <c r="Z295">
        <f t="shared" ref="Z295" si="979">Z294+$K$2*LN(1+($L295)^Z$4)</f>
        <v>4.0941561147518656E-4</v>
      </c>
    </row>
    <row r="296" spans="12:26">
      <c r="L296">
        <f t="shared" si="862"/>
        <v>0.2905000000000002</v>
      </c>
      <c r="M296">
        <f t="shared" si="863"/>
        <v>0.1455000000000001</v>
      </c>
      <c r="N296">
        <f t="shared" si="863"/>
        <v>0.25541709519762851</v>
      </c>
      <c r="O296">
        <f t="shared" si="863"/>
        <v>0.28317961977687983</v>
      </c>
      <c r="P296">
        <f t="shared" si="863"/>
        <v>0.28923210848500425</v>
      </c>
      <c r="Q296">
        <f t="shared" si="925"/>
        <v>0.29058431372856242</v>
      </c>
      <c r="R296">
        <f t="shared" si="925"/>
        <v>0.29089891041820226</v>
      </c>
      <c r="S296">
        <f t="shared" ref="S296:T296" si="980">S295+$K$2/(1+($L296)^S$4)</f>
        <v>0.29097476507904313</v>
      </c>
      <c r="T296">
        <f t="shared" si="980"/>
        <v>0.29099357310751067</v>
      </c>
      <c r="U296">
        <f t="shared" ref="U296:V296" si="981">U295+$K$2/(1+($L296)^U$4)</f>
        <v>0.29099833747882997</v>
      </c>
      <c r="V296">
        <f t="shared" si="981"/>
        <v>0.29099956458113879</v>
      </c>
      <c r="X296">
        <f t="shared" si="867"/>
        <v>8.0133829271989265E-3</v>
      </c>
      <c r="Y296">
        <f t="shared" si="867"/>
        <v>1.7802288795706396E-3</v>
      </c>
      <c r="Z296">
        <f t="shared" ref="Z296" si="982">Z295+$K$2*LN(1+($L296)^Z$4)</f>
        <v>4.1651208612517715E-4</v>
      </c>
    </row>
    <row r="297" spans="12:26">
      <c r="L297">
        <f t="shared" si="862"/>
        <v>0.2915000000000002</v>
      </c>
      <c r="M297">
        <f t="shared" si="863"/>
        <v>0.1460000000000001</v>
      </c>
      <c r="N297">
        <f t="shared" si="863"/>
        <v>0.25619138865484881</v>
      </c>
      <c r="O297">
        <f t="shared" si="863"/>
        <v>0.28410130233604208</v>
      </c>
      <c r="P297">
        <f t="shared" si="863"/>
        <v>0.29020793776853659</v>
      </c>
      <c r="Q297">
        <f t="shared" si="925"/>
        <v>0.2915771452040698</v>
      </c>
      <c r="R297">
        <f t="shared" si="925"/>
        <v>0.29189681012614016</v>
      </c>
      <c r="S297">
        <f t="shared" ref="S297:T297" si="983">S296+$K$2/(1+($L297)^S$4)</f>
        <v>0.29197415193150861</v>
      </c>
      <c r="T297">
        <f t="shared" si="983"/>
        <v>0.29199339429732651</v>
      </c>
      <c r="U297">
        <f t="shared" ref="U297:V297" si="984">U296+$K$2/(1+($L297)^U$4)</f>
        <v>0.29199828534905714</v>
      </c>
      <c r="V297">
        <f t="shared" si="984"/>
        <v>0.29199954938474876</v>
      </c>
      <c r="X297">
        <f t="shared" si="867"/>
        <v>8.0949373378274101E-3</v>
      </c>
      <c r="Y297">
        <f t="shared" si="867"/>
        <v>1.8046965018525898E-3</v>
      </c>
      <c r="Z297">
        <f t="shared" ref="Z297" si="985">Z296+$K$2*LN(1+($L297)^Z$4)</f>
        <v>4.2370642794489142E-4</v>
      </c>
    </row>
    <row r="298" spans="12:26">
      <c r="L298">
        <f t="shared" si="862"/>
        <v>0.2925000000000002</v>
      </c>
      <c r="M298">
        <f t="shared" si="863"/>
        <v>0.1465000000000001</v>
      </c>
      <c r="N298">
        <f t="shared" si="863"/>
        <v>0.25696508304556448</v>
      </c>
      <c r="O298">
        <f t="shared" si="863"/>
        <v>0.28502248905483257</v>
      </c>
      <c r="P298">
        <f t="shared" si="863"/>
        <v>0.29118352353652677</v>
      </c>
      <c r="Q298">
        <f t="shared" si="925"/>
        <v>0.292569878523328</v>
      </c>
      <c r="R298">
        <f t="shared" si="925"/>
        <v>0.29289467363796007</v>
      </c>
      <c r="S298">
        <f t="shared" ref="S298:T298" si="986">S297+$K$2/(1+($L298)^S$4)</f>
        <v>0.29297352606267429</v>
      </c>
      <c r="T298">
        <f t="shared" si="986"/>
        <v>0.29299321114959426</v>
      </c>
      <c r="U298">
        <f t="shared" ref="U298:V298" si="987">U297+$K$2/(1+($L298)^U$4)</f>
        <v>0.29299823177140299</v>
      </c>
      <c r="V298">
        <f t="shared" si="987"/>
        <v>0.29299953371269088</v>
      </c>
      <c r="X298">
        <f t="shared" si="867"/>
        <v>8.1770298662590859E-3</v>
      </c>
      <c r="Y298">
        <f t="shared" si="867"/>
        <v>1.8294137025553054E-3</v>
      </c>
      <c r="Z298">
        <f t="shared" ref="Z298" si="988">Z297+$K$2*LN(1+($L298)^Z$4)</f>
        <v>4.3099963961718707E-4</v>
      </c>
    </row>
    <row r="299" spans="12:26">
      <c r="L299">
        <f t="shared" si="862"/>
        <v>0.29350000000000021</v>
      </c>
      <c r="M299">
        <f t="shared" si="863"/>
        <v>0.1470000000000001</v>
      </c>
      <c r="N299">
        <f t="shared" si="863"/>
        <v>0.25773817929604764</v>
      </c>
      <c r="O299">
        <f t="shared" si="863"/>
        <v>0.28594317877111974</v>
      </c>
      <c r="P299">
        <f t="shared" si="863"/>
        <v>0.29215886424096588</v>
      </c>
      <c r="Q299">
        <f t="shared" si="925"/>
        <v>0.29356251269413441</v>
      </c>
      <c r="R299">
        <f t="shared" si="925"/>
        <v>0.29389250045795356</v>
      </c>
      <c r="S299">
        <f t="shared" ref="S299:T299" si="989">S298+$K$2/(1+($L299)^S$4)</f>
        <v>0.2939728872535457</v>
      </c>
      <c r="T299">
        <f t="shared" si="989"/>
        <v>0.29399302357445889</v>
      </c>
      <c r="U299">
        <f t="shared" ref="U299:V299" si="990">U298+$K$2/(1+($L299)^U$4)</f>
        <v>0.29399817671080403</v>
      </c>
      <c r="V299">
        <f t="shared" si="990"/>
        <v>0.29399951755177645</v>
      </c>
      <c r="X299">
        <f t="shared" si="867"/>
        <v>8.2596620644600442E-3</v>
      </c>
      <c r="Y299">
        <f t="shared" si="867"/>
        <v>1.8543821311293414E-3</v>
      </c>
      <c r="Z299">
        <f t="shared" ref="Z299" si="991">Z298+$K$2*LN(1+($L299)^Z$4)</f>
        <v>4.3839273048297447E-4</v>
      </c>
    </row>
    <row r="300" spans="12:26">
      <c r="L300">
        <f t="shared" si="862"/>
        <v>0.29450000000000021</v>
      </c>
      <c r="M300">
        <f t="shared" si="863"/>
        <v>0.1475000000000001</v>
      </c>
      <c r="N300">
        <f t="shared" si="863"/>
        <v>0.25851067833042385</v>
      </c>
      <c r="O300">
        <f t="shared" si="863"/>
        <v>0.28686337032739601</v>
      </c>
      <c r="P300">
        <f t="shared" si="863"/>
        <v>0.29313395833056444</v>
      </c>
      <c r="Q300">
        <f t="shared" si="925"/>
        <v>0.29455504671795951</v>
      </c>
      <c r="R300">
        <f t="shared" si="925"/>
        <v>0.29489029008539358</v>
      </c>
      <c r="S300">
        <f t="shared" ref="S300:T300" si="992">S299+$K$2/(1+($L300)^S$4)</f>
        <v>0.29497223528213096</v>
      </c>
      <c r="T300">
        <f t="shared" si="992"/>
        <v>0.29499283148052058</v>
      </c>
      <c r="U300">
        <f t="shared" ref="U300:V300" si="993">U299+$K$2/(1+($L300)^U$4)</f>
        <v>0.29499812013147142</v>
      </c>
      <c r="V300">
        <f t="shared" si="993"/>
        <v>0.29499950088849786</v>
      </c>
      <c r="X300">
        <f t="shared" si="867"/>
        <v>8.342835481728714E-3</v>
      </c>
      <c r="Y300">
        <f t="shared" si="867"/>
        <v>1.8796034416172728E-3</v>
      </c>
      <c r="Z300">
        <f t="shared" ref="Z300" si="994">Z299+$K$2*LN(1+($L300)^Z$4)</f>
        <v>4.4588671655927637E-4</v>
      </c>
    </row>
    <row r="301" spans="12:26">
      <c r="L301">
        <f t="shared" si="862"/>
        <v>0.29550000000000021</v>
      </c>
      <c r="M301">
        <f t="shared" si="863"/>
        <v>0.1480000000000001</v>
      </c>
      <c r="N301">
        <f t="shared" si="863"/>
        <v>0.25928258107067859</v>
      </c>
      <c r="O301">
        <f t="shared" si="863"/>
        <v>0.28778306257078062</v>
      </c>
      <c r="P301">
        <f t="shared" si="863"/>
        <v>0.29410880425077768</v>
      </c>
      <c r="Q301">
        <f t="shared" si="925"/>
        <v>0.29554747958993444</v>
      </c>
      <c r="R301">
        <f t="shared" si="925"/>
        <v>0.29588804201450253</v>
      </c>
      <c r="S301">
        <f t="shared" ref="S301:T301" si="995">S300+$K$2/(1+($L301)^S$4)</f>
        <v>0.29597156992341017</v>
      </c>
      <c r="T301">
        <f t="shared" si="995"/>
        <v>0.29599263477481375</v>
      </c>
      <c r="U301">
        <f t="shared" ref="U301:V301" si="996">U300+$K$2/(1+($L301)^U$4)</f>
        <v>0.29599806199687878</v>
      </c>
      <c r="V301">
        <f t="shared" si="996"/>
        <v>0.29599948370902213</v>
      </c>
      <c r="X301">
        <f t="shared" si="867"/>
        <v>8.4265516646916342E-3</v>
      </c>
      <c r="Y301">
        <f t="shared" si="867"/>
        <v>1.9050792926402287E-3</v>
      </c>
      <c r="Z301">
        <f t="shared" ref="Z301" si="997">Z300+$K$2*LN(1+($L301)^Z$4)</f>
        <v>4.5348262055720741E-4</v>
      </c>
    </row>
    <row r="302" spans="12:26">
      <c r="L302">
        <f t="shared" si="862"/>
        <v>0.29650000000000021</v>
      </c>
      <c r="M302">
        <f t="shared" si="863"/>
        <v>0.1485000000000001</v>
      </c>
      <c r="N302">
        <f t="shared" si="863"/>
        <v>0.26005388843666394</v>
      </c>
      <c r="O302">
        <f t="shared" si="863"/>
        <v>0.28870225435302227</v>
      </c>
      <c r="P302">
        <f t="shared" si="863"/>
        <v>0.29508340044383047</v>
      </c>
      <c r="Q302">
        <f t="shared" si="925"/>
        <v>0.29653981029883913</v>
      </c>
      <c r="R302">
        <f t="shared" si="925"/>
        <v>0.29688575573442</v>
      </c>
      <c r="S302">
        <f t="shared" ref="S302:T302" si="998">S301+$K$2/(1+($L302)^S$4)</f>
        <v>0.29697089094930507</v>
      </c>
      <c r="T302">
        <f t="shared" si="998"/>
        <v>0.29699243336278547</v>
      </c>
      <c r="U302">
        <f t="shared" ref="U302:V302" si="999">U301+$K$2/(1+($L302)^U$4)</f>
        <v>0.29699800226974948</v>
      </c>
      <c r="V302">
        <f t="shared" si="999"/>
        <v>0.29699946599918414</v>
      </c>
      <c r="X302">
        <f t="shared" si="867"/>
        <v>8.5108121572992617E-3</v>
      </c>
      <c r="Y302">
        <f t="shared" si="867"/>
        <v>1.9308113473843558E-3</v>
      </c>
      <c r="Z302">
        <f t="shared" ref="Z302" si="1000">Z301+$K$2*LN(1+($L302)^Z$4)</f>
        <v>4.6118147189987596E-4</v>
      </c>
    </row>
    <row r="303" spans="12:26">
      <c r="L303">
        <f t="shared" si="862"/>
        <v>0.29750000000000021</v>
      </c>
      <c r="M303">
        <f t="shared" si="863"/>
        <v>0.1490000000000001</v>
      </c>
      <c r="N303">
        <f t="shared" si="863"/>
        <v>0.26082460134610519</v>
      </c>
      <c r="O303">
        <f t="shared" si="863"/>
        <v>0.28962094453050174</v>
      </c>
      <c r="P303">
        <f t="shared" si="863"/>
        <v>0.29605774534874268</v>
      </c>
      <c r="Q303">
        <f t="shared" si="925"/>
        <v>0.29753203782709053</v>
      </c>
      <c r="R303">
        <f t="shared" si="925"/>
        <v>0.29788343072917084</v>
      </c>
      <c r="S303">
        <f t="shared" ref="S303:T303" si="1001">S302+$K$2/(1+($L303)^S$4)</f>
        <v>0.29797019812864828</v>
      </c>
      <c r="T303">
        <f t="shared" si="1001"/>
        <v>0.29799222714827411</v>
      </c>
      <c r="U303">
        <f t="shared" ref="U303:V303" si="1002">U302+$K$2/(1+($L303)^U$4)</f>
        <v>0.29799794091204374</v>
      </c>
      <c r="V303">
        <f t="shared" si="1002"/>
        <v>0.29799944774447984</v>
      </c>
      <c r="X303">
        <f t="shared" si="867"/>
        <v>8.5956185008218208E-3</v>
      </c>
      <c r="Y303">
        <f t="shared" si="867"/>
        <v>1.9568012735872082E-3</v>
      </c>
      <c r="Z303">
        <f t="shared" ref="Z303" si="1003">Z302+$K$2*LN(1+($L303)^Z$4)</f>
        <v>4.6898430674020342E-4</v>
      </c>
    </row>
    <row r="304" spans="12:26">
      <c r="L304">
        <f t="shared" si="862"/>
        <v>0.29850000000000021</v>
      </c>
      <c r="M304">
        <f t="shared" si="863"/>
        <v>0.14950000000000011</v>
      </c>
      <c r="N304">
        <f t="shared" si="863"/>
        <v>0.26159472071460732</v>
      </c>
      <c r="O304">
        <f t="shared" si="863"/>
        <v>0.29053913196423442</v>
      </c>
      <c r="P304">
        <f t="shared" si="863"/>
        <v>0.29703183740135464</v>
      </c>
      <c r="Q304">
        <f t="shared" si="925"/>
        <v>0.29852416115073072</v>
      </c>
      <c r="R304">
        <f t="shared" si="925"/>
        <v>0.29888106647763285</v>
      </c>
      <c r="S304">
        <f t="shared" ref="S304:T304" si="1004">S303+$K$2/(1+($L304)^S$4)</f>
        <v>0.29896949122715216</v>
      </c>
      <c r="T304">
        <f t="shared" si="1004"/>
        <v>0.29899201603348752</v>
      </c>
      <c r="U304">
        <f t="shared" ref="U304:V304" si="1005">U303+$K$2/(1+($L304)^U$4)</f>
        <v>0.29899787788494581</v>
      </c>
      <c r="V304">
        <f t="shared" si="1005"/>
        <v>0.29899942893005926</v>
      </c>
      <c r="X304">
        <f t="shared" si="867"/>
        <v>8.6809722338451849E-3</v>
      </c>
      <c r="Y304">
        <f t="shared" si="867"/>
        <v>1.9830507435240653E-3</v>
      </c>
      <c r="Z304">
        <f t="shared" ref="Z304" si="1006">Z303+$K$2*LN(1+($L304)^Z$4)</f>
        <v>4.768921679786647E-4</v>
      </c>
    </row>
    <row r="305" spans="12:26">
      <c r="L305">
        <f t="shared" si="862"/>
        <v>0.29950000000000021</v>
      </c>
      <c r="M305">
        <f t="shared" si="863"/>
        <v>0.15000000000000011</v>
      </c>
      <c r="N305">
        <f t="shared" si="863"/>
        <v>0.26236424745566156</v>
      </c>
      <c r="O305">
        <f t="shared" si="863"/>
        <v>0.29145681551987279</v>
      </c>
      <c r="P305">
        <f t="shared" si="863"/>
        <v>0.29800567503435244</v>
      </c>
      <c r="Q305">
        <f t="shared" si="925"/>
        <v>0.29951617923941548</v>
      </c>
      <c r="R305">
        <f t="shared" si="925"/>
        <v>0.29987866245350442</v>
      </c>
      <c r="S305">
        <f t="shared" ref="S305:T305" si="1007">S304+$K$2/(1+($L305)^S$4)</f>
        <v>0.29996877000737798</v>
      </c>
      <c r="T305">
        <f t="shared" si="1007"/>
        <v>0.29999179991898095</v>
      </c>
      <c r="U305">
        <f t="shared" ref="U305:V305" si="1008">U304+$K$2/(1+($L305)^U$4)</f>
        <v>0.29999781314885082</v>
      </c>
      <c r="V305">
        <f t="shared" si="1008"/>
        <v>0.29999940954071957</v>
      </c>
      <c r="X305">
        <f t="shared" si="867"/>
        <v>8.766874892266803E-3</v>
      </c>
      <c r="Y305">
        <f t="shared" si="867"/>
        <v>2.0095614339941778E-3</v>
      </c>
      <c r="Z305">
        <f t="shared" ref="Z305" si="1009">Z304+$K$2*LN(1+($L305)^Z$4)</f>
        <v>4.8490610528094532E-4</v>
      </c>
    </row>
    <row r="306" spans="12:26">
      <c r="L306">
        <f t="shared" si="862"/>
        <v>0.30050000000000021</v>
      </c>
      <c r="M306">
        <f t="shared" si="863"/>
        <v>0.15050000000000011</v>
      </c>
      <c r="N306">
        <f t="shared" si="863"/>
        <v>0.26313318248065193</v>
      </c>
      <c r="O306">
        <f t="shared" si="863"/>
        <v>0.29237399406770859</v>
      </c>
      <c r="P306">
        <f t="shared" si="863"/>
        <v>0.29897925667729364</v>
      </c>
      <c r="Q306">
        <f t="shared" si="925"/>
        <v>0.3005080910564028</v>
      </c>
      <c r="R306">
        <f t="shared" si="925"/>
        <v>0.30087621812527232</v>
      </c>
      <c r="S306">
        <f t="shared" ref="S306:T306" si="1010">S305+$K$2/(1+($L306)^S$4)</f>
        <v>0.30096803422870427</v>
      </c>
      <c r="T306">
        <f t="shared" si="1010"/>
        <v>0.30099157870363502</v>
      </c>
      <c r="U306">
        <f t="shared" ref="U306:V306" si="1011">U305+$K$2/(1+($L306)^U$4)</f>
        <v>0.30099774666335138</v>
      </c>
      <c r="V306">
        <f t="shared" si="1011"/>
        <v>0.30099938956089778</v>
      </c>
      <c r="X306">
        <f t="shared" si="867"/>
        <v>8.8533280092916652E-3</v>
      </c>
      <c r="Y306">
        <f t="shared" si="867"/>
        <v>2.0363350263069408E-3</v>
      </c>
      <c r="Z306">
        <f t="shared" ref="Z306" si="1012">Z305+$K$2*LN(1+($L306)^Z$4)</f>
        <v>4.930271750955168E-4</v>
      </c>
    </row>
    <row r="307" spans="12:26">
      <c r="L307">
        <f t="shared" si="862"/>
        <v>0.30150000000000021</v>
      </c>
      <c r="M307">
        <f t="shared" si="863"/>
        <v>0.15100000000000011</v>
      </c>
      <c r="N307">
        <f t="shared" si="863"/>
        <v>0.26390152669886169</v>
      </c>
      <c r="O307">
        <f t="shared" si="863"/>
        <v>0.29329066648267521</v>
      </c>
      <c r="P307">
        <f t="shared" si="863"/>
        <v>0.29995258075663311</v>
      </c>
      <c r="Q307">
        <f t="shared" si="925"/>
        <v>0.30149989555854184</v>
      </c>
      <c r="R307">
        <f t="shared" si="925"/>
        <v>0.30187373295617942</v>
      </c>
      <c r="S307">
        <f t="shared" ref="S307:T307" si="1013">S306+$K$2/(1+($L307)^S$4)</f>
        <v>0.30196728364729553</v>
      </c>
      <c r="T307">
        <f t="shared" si="1013"/>
        <v>0.30199135228463309</v>
      </c>
      <c r="U307">
        <f t="shared" ref="U307:V307" si="1014">U306+$K$2/(1+($L307)^U$4)</f>
        <v>0.30199767838722419</v>
      </c>
      <c r="V307">
        <f t="shared" si="1014"/>
        <v>0.30199936897466367</v>
      </c>
      <c r="X307">
        <f t="shared" si="867"/>
        <v>8.9403331154283006E-3</v>
      </c>
      <c r="Y307">
        <f t="shared" si="867"/>
        <v>2.0633732062679965E-3</v>
      </c>
      <c r="Z307">
        <f t="shared" ref="Z307" si="1015">Z306+$K$2*LN(1+($L307)^Z$4)</f>
        <v>5.0125644067112844E-4</v>
      </c>
    </row>
    <row r="308" spans="12:26">
      <c r="L308">
        <f t="shared" si="862"/>
        <v>0.30250000000000021</v>
      </c>
      <c r="M308">
        <f t="shared" si="863"/>
        <v>0.15150000000000011</v>
      </c>
      <c r="N308">
        <f t="shared" si="863"/>
        <v>0.26466928101747972</v>
      </c>
      <c r="O308">
        <f t="shared" si="863"/>
        <v>0.29420683164434974</v>
      </c>
      <c r="P308">
        <f t="shared" si="863"/>
        <v>0.30092564569574864</v>
      </c>
      <c r="Q308">
        <f t="shared" si="925"/>
        <v>0.30249159169626161</v>
      </c>
      <c r="R308">
        <f t="shared" si="925"/>
        <v>0.30287120640419218</v>
      </c>
      <c r="S308">
        <f t="shared" ref="S308:T308" si="1016">S307+$K$2/(1+($L308)^S$4)</f>
        <v>0.30296651801607044</v>
      </c>
      <c r="T308">
        <f t="shared" si="1016"/>
        <v>0.30299112055743876</v>
      </c>
      <c r="U308">
        <f t="shared" ref="U308:V308" si="1017">U307+$K$2/(1+($L308)^U$4)</f>
        <v>0.30299760827841621</v>
      </c>
      <c r="V308">
        <f t="shared" si="1017"/>
        <v>0.30299934776571213</v>
      </c>
      <c r="X308">
        <f t="shared" si="867"/>
        <v>9.0278917384848164E-3</v>
      </c>
      <c r="Y308">
        <f t="shared" si="867"/>
        <v>2.0906776641652627E-3</v>
      </c>
      <c r="Z308">
        <f t="shared" ref="Z308" si="1018">Z307+$K$2*LN(1+($L308)^Z$4)</f>
        <v>5.0959497207421533E-4</v>
      </c>
    </row>
    <row r="309" spans="12:26">
      <c r="L309">
        <f t="shared" si="862"/>
        <v>0.30350000000000021</v>
      </c>
      <c r="M309">
        <f t="shared" si="863"/>
        <v>0.15200000000000011</v>
      </c>
      <c r="N309">
        <f t="shared" si="863"/>
        <v>0.26543644634160707</v>
      </c>
      <c r="O309">
        <f t="shared" si="863"/>
        <v>0.2951224884369551</v>
      </c>
      <c r="P309">
        <f t="shared" si="863"/>
        <v>0.30189844991496706</v>
      </c>
      <c r="Q309">
        <f t="shared" si="925"/>
        <v>0.30348317841356026</v>
      </c>
      <c r="R309">
        <f t="shared" si="925"/>
        <v>0.30386863792196817</v>
      </c>
      <c r="S309">
        <f t="shared" ref="S309:T309" si="1019">S308+$K$2/(1+($L309)^S$4)</f>
        <v>0.3039657370846699</v>
      </c>
      <c r="T309">
        <f t="shared" si="1019"/>
        <v>0.30399088341577291</v>
      </c>
      <c r="U309">
        <f t="shared" ref="U309:V309" si="1020">U308+$K$2/(1+($L309)^U$4)</f>
        <v>0.30399753629403103</v>
      </c>
      <c r="V309">
        <f t="shared" si="1020"/>
        <v>0.30399932591735579</v>
      </c>
      <c r="X309">
        <f t="shared" si="867"/>
        <v>9.11600540356498E-3</v>
      </c>
      <c r="Y309">
        <f t="shared" si="867"/>
        <v>2.1182500947548918E-3</v>
      </c>
      <c r="Z309">
        <f t="shared" ref="Z309" si="1021">Z308+$K$2*LN(1+($L309)^Z$4)</f>
        <v>5.1804384620622124E-4</v>
      </c>
    </row>
    <row r="310" spans="12:26">
      <c r="L310">
        <f t="shared" si="862"/>
        <v>0.30450000000000021</v>
      </c>
      <c r="M310">
        <f t="shared" si="863"/>
        <v>0.15250000000000011</v>
      </c>
      <c r="N310">
        <f t="shared" si="863"/>
        <v>0.26620302357426323</v>
      </c>
      <c r="O310">
        <f t="shared" si="863"/>
        <v>0.29603763574936193</v>
      </c>
      <c r="P310">
        <f t="shared" si="863"/>
        <v>0.30287099183159022</v>
      </c>
      <c r="Q310">
        <f t="shared" si="925"/>
        <v>0.30447465464799428</v>
      </c>
      <c r="R310">
        <f t="shared" si="925"/>
        <v>0.30486602695682363</v>
      </c>
      <c r="S310">
        <f t="shared" ref="S310:T310" si="1022">S309+$K$2/(1+($L310)^S$4)</f>
        <v>0.30496494059942492</v>
      </c>
      <c r="T310">
        <f t="shared" si="1022"/>
        <v>0.30499064075159066</v>
      </c>
      <c r="U310">
        <f t="shared" ref="U310:V310" si="1023">U309+$K$2/(1+($L310)^U$4)</f>
        <v>0.30499746239031461</v>
      </c>
      <c r="V310">
        <f t="shared" si="1023"/>
        <v>0.30499930341251741</v>
      </c>
      <c r="X310">
        <f t="shared" si="867"/>
        <v>9.2046756330643343E-3</v>
      </c>
      <c r="Y310">
        <f t="shared" si="867"/>
        <v>2.1460921972471553E-3</v>
      </c>
      <c r="Z310">
        <f t="shared" ref="Z310" si="1024">Z309+$K$2*LN(1+($L310)^Z$4)</f>
        <v>5.2660414682083659E-4</v>
      </c>
    </row>
    <row r="311" spans="12:26">
      <c r="L311">
        <f t="shared" si="862"/>
        <v>0.30550000000000022</v>
      </c>
      <c r="M311">
        <f t="shared" si="863"/>
        <v>0.15300000000000011</v>
      </c>
      <c r="N311">
        <f t="shared" si="863"/>
        <v>0.26696901361639269</v>
      </c>
      <c r="O311">
        <f t="shared" si="863"/>
        <v>0.29695227247509048</v>
      </c>
      <c r="P311">
        <f t="shared" si="863"/>
        <v>0.30384326985992116</v>
      </c>
      <c r="Q311">
        <f t="shared" si="925"/>
        <v>0.30546601933066792</v>
      </c>
      <c r="R311">
        <f t="shared" si="925"/>
        <v>0.30586337295070093</v>
      </c>
      <c r="S311">
        <f t="shared" ref="S311:T311" si="1025">S310+$K$2/(1+($L311)^S$4)</f>
        <v>0.30596412830332437</v>
      </c>
      <c r="T311">
        <f t="shared" si="1025"/>
        <v>0.30599039245505805</v>
      </c>
      <c r="U311">
        <f t="shared" ref="U311:V311" si="1026">U310+$K$2/(1+($L311)^U$4)</f>
        <v>0.30599738652264113</v>
      </c>
      <c r="V311">
        <f t="shared" si="1026"/>
        <v>0.30599928023372186</v>
      </c>
      <c r="X311">
        <f t="shared" si="867"/>
        <v>9.2939039466663487E-3</v>
      </c>
      <c r="Y311">
        <f t="shared" si="867"/>
        <v>2.1742056752922594E-3</v>
      </c>
      <c r="Z311">
        <f t="shared" ref="Z311" si="1027">Z310+$K$2*LN(1+($L311)^Z$4)</f>
        <v>5.3527696454114932E-4</v>
      </c>
    </row>
    <row r="312" spans="12:26">
      <c r="L312">
        <f t="shared" si="862"/>
        <v>0.30650000000000022</v>
      </c>
      <c r="M312">
        <f t="shared" si="863"/>
        <v>0.15350000000000011</v>
      </c>
      <c r="N312">
        <f t="shared" si="863"/>
        <v>0.26773441736687109</v>
      </c>
      <c r="O312">
        <f t="shared" si="863"/>
        <v>0.29786639751231253</v>
      </c>
      <c r="P312">
        <f t="shared" si="863"/>
        <v>0.3048152824112903</v>
      </c>
      <c r="Q312">
        <f t="shared" si="925"/>
        <v>0.3064572713862227</v>
      </c>
      <c r="R312">
        <f t="shared" si="925"/>
        <v>0.30686067534013589</v>
      </c>
      <c r="S312">
        <f t="shared" ref="S312:T312" si="1028">S311+$K$2/(1+($L312)^S$4)</f>
        <v>0.30696329993598243</v>
      </c>
      <c r="T312">
        <f t="shared" si="1028"/>
        <v>0.30699013841452838</v>
      </c>
      <c r="U312">
        <f t="shared" ref="U312:V312" si="1029">U311+$K$2/(1+($L312)^U$4)</f>
        <v>0.30699730864549862</v>
      </c>
      <c r="V312">
        <f t="shared" si="1029"/>
        <v>0.3069992563630885</v>
      </c>
      <c r="X312">
        <f t="shared" si="867"/>
        <v>9.3836918613386198E-3</v>
      </c>
      <c r="Y312">
        <f t="shared" si="867"/>
        <v>2.2025922369660871E-3</v>
      </c>
      <c r="Z312">
        <f t="shared" ref="Z312" si="1030">Z311+$K$2*LN(1+($L312)^Z$4)</f>
        <v>5.4406339687670935E-4</v>
      </c>
    </row>
    <row r="313" spans="12:26">
      <c r="L313">
        <f t="shared" si="862"/>
        <v>0.30750000000000022</v>
      </c>
      <c r="M313">
        <f t="shared" si="863"/>
        <v>0.15400000000000011</v>
      </c>
      <c r="N313">
        <f t="shared" si="863"/>
        <v>0.26849923572251161</v>
      </c>
      <c r="O313">
        <f t="shared" si="863"/>
        <v>0.29878000976385283</v>
      </c>
      <c r="P313">
        <f t="shared" si="863"/>
        <v>0.30578702789408208</v>
      </c>
      <c r="Q313">
        <f t="shared" si="925"/>
        <v>0.30744840973282733</v>
      </c>
      <c r="R313">
        <f t="shared" si="925"/>
        <v>0.30785793355622526</v>
      </c>
      <c r="S313">
        <f t="shared" ref="S313:T313" si="1031">S312+$K$2/(1+($L313)^S$4)</f>
        <v>0.30796245523360588</v>
      </c>
      <c r="T313">
        <f t="shared" si="1031"/>
        <v>0.3079898785165186</v>
      </c>
      <c r="U313">
        <f t="shared" ref="U313:V313" si="1032">U312+$K$2/(1+($L313)^U$4)</f>
        <v>0.30799722871247431</v>
      </c>
      <c r="V313">
        <f t="shared" si="1032"/>
        <v>0.30799923178232291</v>
      </c>
      <c r="X313">
        <f t="shared" si="867"/>
        <v>9.4740408913290969E-3</v>
      </c>
      <c r="Y313">
        <f t="shared" si="867"/>
        <v>2.2312535947558686E-3</v>
      </c>
      <c r="Z313">
        <f t="shared" ref="Z313" si="1033">Z312+$K$2*LN(1+($L313)^Z$4)</f>
        <v>5.5296454824050472E-4</v>
      </c>
    </row>
    <row r="314" spans="12:26">
      <c r="L314">
        <f t="shared" si="862"/>
        <v>0.30850000000000022</v>
      </c>
      <c r="M314">
        <f t="shared" si="863"/>
        <v>0.15450000000000011</v>
      </c>
      <c r="N314">
        <f t="shared" si="863"/>
        <v>0.2692634695780714</v>
      </c>
      <c r="O314">
        <f t="shared" si="863"/>
        <v>0.29969310813719091</v>
      </c>
      <c r="P314">
        <f t="shared" si="863"/>
        <v>0.30675850471376115</v>
      </c>
      <c r="Q314">
        <f t="shared" si="925"/>
        <v>0.30843943328216761</v>
      </c>
      <c r="R314">
        <f t="shared" si="925"/>
        <v>0.30885514702459405</v>
      </c>
      <c r="S314">
        <f t="shared" ref="S314:T314" si="1034">S313+$K$2/(1+($L314)^S$4)</f>
        <v>0.30896159392896128</v>
      </c>
      <c r="T314">
        <f t="shared" si="1034"/>
        <v>0.30898961264568514</v>
      </c>
      <c r="U314">
        <f t="shared" ref="U314:V314" si="1035">U313+$K$2/(1+($L314)^U$4)</f>
        <v>0.30899714667623984</v>
      </c>
      <c r="V314">
        <f t="shared" si="1035"/>
        <v>0.30899920647270884</v>
      </c>
      <c r="X314">
        <f t="shared" si="867"/>
        <v>9.5649525481623521E-3</v>
      </c>
      <c r="Y314">
        <f t="shared" si="867"/>
        <v>2.2601914655457815E-3</v>
      </c>
      <c r="Z314">
        <f t="shared" ref="Z314" si="1036">Z313+$K$2*LN(1+($L314)^Z$4)</f>
        <v>5.6198152996584966E-4</v>
      </c>
    </row>
    <row r="315" spans="12:26">
      <c r="L315">
        <f t="shared" si="862"/>
        <v>0.30950000000000022</v>
      </c>
      <c r="M315">
        <f t="shared" si="863"/>
        <v>0.15500000000000011</v>
      </c>
      <c r="N315">
        <f t="shared" si="863"/>
        <v>0.27002711982625771</v>
      </c>
      <c r="O315">
        <f t="shared" si="863"/>
        <v>0.30060569154446254</v>
      </c>
      <c r="P315">
        <f t="shared" si="863"/>
        <v>0.30772971127289922</v>
      </c>
      <c r="Q315">
        <f t="shared" si="925"/>
        <v>0.30943034093943633</v>
      </c>
      <c r="R315">
        <f t="shared" si="925"/>
        <v>0.30985231516536266</v>
      </c>
      <c r="S315">
        <f t="shared" ref="S315:T315" si="1037">S314+$K$2/(1+($L315)^S$4)</f>
        <v>0.30996071575134171</v>
      </c>
      <c r="T315">
        <f t="shared" si="1037"/>
        <v>0.30998934068479977</v>
      </c>
      <c r="U315">
        <f t="shared" ref="U315:V315" si="1038">U314+$K$2/(1+($L315)^U$4)</f>
        <v>0.30999706248853631</v>
      </c>
      <c r="V315">
        <f t="shared" si="1038"/>
        <v>0.30999918041509983</v>
      </c>
      <c r="X315">
        <f t="shared" si="867"/>
        <v>9.6564283406358944E-3</v>
      </c>
      <c r="Y315">
        <f t="shared" si="867"/>
        <v>2.2894075706024791E-3</v>
      </c>
      <c r="Z315">
        <f t="shared" ref="Z315" si="1039">Z314+$K$2*LN(1+($L315)^Z$4)</f>
        <v>5.7111546032318297E-4</v>
      </c>
    </row>
    <row r="316" spans="12:26">
      <c r="L316">
        <f t="shared" si="862"/>
        <v>0.31050000000000022</v>
      </c>
      <c r="M316">
        <f t="shared" si="863"/>
        <v>0.15550000000000011</v>
      </c>
      <c r="N316">
        <f t="shared" si="863"/>
        <v>0.27079018735773425</v>
      </c>
      <c r="O316">
        <f t="shared" si="863"/>
        <v>0.30151775890246107</v>
      </c>
      <c r="P316">
        <f t="shared" si="863"/>
        <v>0.30870064597120167</v>
      </c>
      <c r="Q316">
        <f t="shared" si="925"/>
        <v>0.31042113160332385</v>
      </c>
      <c r="R316">
        <f t="shared" si="925"/>
        <v>0.31084943739311433</v>
      </c>
      <c r="S316">
        <f t="shared" ref="S316:T316" si="1040">S315+$K$2/(1+($L316)^S$4)</f>
        <v>0.31095982042653364</v>
      </c>
      <c r="T316">
        <f t="shared" si="1040"/>
        <v>0.31098906251472513</v>
      </c>
      <c r="U316">
        <f t="shared" ref="U316:V316" si="1041">U315+$K$2/(1+($L316)^U$4)</f>
        <v>0.31099697610015897</v>
      </c>
      <c r="V316">
        <f t="shared" si="1041"/>
        <v>0.31099915358991082</v>
      </c>
      <c r="X316">
        <f t="shared" si="867"/>
        <v>9.748469774816507E-3</v>
      </c>
      <c r="Y316">
        <f t="shared" si="867"/>
        <v>2.3189036355605475E-3</v>
      </c>
      <c r="Z316">
        <f t="shared" ref="Z316" si="1042">Z315+$K$2*LN(1+($L316)^Z$4)</f>
        <v>5.8036746453677627E-4</v>
      </c>
    </row>
    <row r="317" spans="12:26">
      <c r="L317">
        <f t="shared" si="862"/>
        <v>0.31150000000000022</v>
      </c>
      <c r="M317">
        <f t="shared" si="863"/>
        <v>0.15600000000000011</v>
      </c>
      <c r="N317">
        <f t="shared" si="863"/>
        <v>0.27155267306112729</v>
      </c>
      <c r="O317">
        <f t="shared" si="863"/>
        <v>0.30242930913263888</v>
      </c>
      <c r="P317">
        <f t="shared" si="863"/>
        <v>0.30967130720553426</v>
      </c>
      <c r="Q317">
        <f t="shared" si="925"/>
        <v>0.31141180416600828</v>
      </c>
      <c r="R317">
        <f t="shared" si="925"/>
        <v>0.31184651311686218</v>
      </c>
      <c r="S317">
        <f t="shared" ref="S317:T317" si="1043">S316+$K$2/(1+($L317)^S$4)</f>
        <v>0.31195890767678341</v>
      </c>
      <c r="T317">
        <f t="shared" si="1043"/>
        <v>0.3119887780143899</v>
      </c>
      <c r="U317">
        <f t="shared" ref="U317:V317" si="1044">U316+$K$2/(1+($L317)^U$4)</f>
        <v>0.31199688746094201</v>
      </c>
      <c r="V317">
        <f t="shared" si="1044"/>
        <v>0.3119991259771096</v>
      </c>
      <c r="X317">
        <f t="shared" si="867"/>
        <v>9.8410783540366382E-3</v>
      </c>
      <c r="Y317">
        <f t="shared" si="867"/>
        <v>2.3486813904078905E-3</v>
      </c>
      <c r="Z317">
        <f t="shared" ref="Z317" si="1045">Z316+$K$2*LN(1+($L317)^Z$4)</f>
        <v>5.8973867480135143E-4</v>
      </c>
    </row>
    <row r="318" spans="12:26">
      <c r="L318">
        <f t="shared" si="862"/>
        <v>0.31250000000000022</v>
      </c>
      <c r="M318">
        <f t="shared" si="863"/>
        <v>0.15650000000000011</v>
      </c>
      <c r="N318">
        <f t="shared" si="863"/>
        <v>0.27231457782303203</v>
      </c>
      <c r="O318">
        <f t="shared" si="863"/>
        <v>0.30334034116110864</v>
      </c>
      <c r="P318">
        <f t="shared" si="863"/>
        <v>0.31064169336995029</v>
      </c>
      <c r="Q318">
        <f t="shared" si="925"/>
        <v>0.31240235751314632</v>
      </c>
      <c r="R318">
        <f t="shared" si="925"/>
        <v>0.3128435417400165</v>
      </c>
      <c r="S318">
        <f t="shared" ref="S318:T318" si="1046">S317+$K$2/(1+($L318)^S$4)</f>
        <v>0.31295797722076352</v>
      </c>
      <c r="T318">
        <f t="shared" si="1046"/>
        <v>0.31298848706076399</v>
      </c>
      <c r="U318">
        <f t="shared" ref="U318:V318" si="1047">U317+$K$2/(1+($L318)^U$4)</f>
        <v>0.31299679651974288</v>
      </c>
      <c r="V318">
        <f t="shared" si="1047"/>
        <v>0.31299909755620792</v>
      </c>
      <c r="X318">
        <f t="shared" si="867"/>
        <v>9.9342555788908219E-3</v>
      </c>
      <c r="Y318">
        <f t="shared" si="867"/>
        <v>2.3787425694710455E-3</v>
      </c>
      <c r="Z318">
        <f t="shared" ref="Z318" si="1048">Z317+$K$2*LN(1+($L318)^Z$4)</f>
        <v>5.9923023029860589E-4</v>
      </c>
    </row>
    <row r="319" spans="12:26">
      <c r="L319">
        <f t="shared" si="862"/>
        <v>0.31350000000000022</v>
      </c>
      <c r="M319">
        <f t="shared" si="863"/>
        <v>0.15700000000000011</v>
      </c>
      <c r="N319">
        <f t="shared" si="863"/>
        <v>0.27307590252801872</v>
      </c>
      <c r="O319">
        <f t="shared" si="863"/>
        <v>0.30425085391864432</v>
      </c>
      <c r="P319">
        <f t="shared" si="863"/>
        <v>0.31161180285571743</v>
      </c>
      <c r="Q319">
        <f t="shared" si="925"/>
        <v>0.31339279052386387</v>
      </c>
      <c r="R319">
        <f t="shared" si="925"/>
        <v>0.31384052266035178</v>
      </c>
      <c r="S319">
        <f t="shared" ref="S319:T319" si="1049">S318+$K$2/(1+($L319)^S$4)</f>
        <v>0.31395702877353865</v>
      </c>
      <c r="T319">
        <f t="shared" si="1049"/>
        <v>0.31398818952883328</v>
      </c>
      <c r="U319">
        <f t="shared" ref="U319:V319" si="1050">U318+$K$2/(1+($L319)^U$4)</f>
        <v>0.31399670322442652</v>
      </c>
      <c r="V319">
        <f t="shared" si="1050"/>
        <v>0.31399906830625285</v>
      </c>
      <c r="X319">
        <f t="shared" si="867"/>
        <v>1.0028002947232136E-2</v>
      </c>
      <c r="Y319">
        <f t="shared" si="867"/>
        <v>2.4090889114004271E-3</v>
      </c>
      <c r="Z319">
        <f t="shared" ref="Z319" si="1051">Z318+$K$2*LN(1+($L319)^Z$4)</f>
        <v>6.0884327721364643E-4</v>
      </c>
    </row>
    <row r="320" spans="12:26">
      <c r="L320">
        <f t="shared" si="862"/>
        <v>0.31450000000000022</v>
      </c>
      <c r="M320">
        <f t="shared" si="863"/>
        <v>0.15750000000000011</v>
      </c>
      <c r="N320">
        <f t="shared" si="863"/>
        <v>0.27383664805863872</v>
      </c>
      <c r="O320">
        <f t="shared" si="863"/>
        <v>0.30516084634068241</v>
      </c>
      <c r="P320">
        <f t="shared" si="863"/>
        <v>0.31258163405134498</v>
      </c>
      <c r="Q320">
        <f t="shared" si="925"/>
        <v>0.31438310207074721</v>
      </c>
      <c r="R320">
        <f t="shared" si="925"/>
        <v>0.31483745526997398</v>
      </c>
      <c r="S320">
        <f t="shared" ref="S320:T320" si="1052">S319+$K$2/(1+($L320)^S$4)</f>
        <v>0.3149560620465317</v>
      </c>
      <c r="T320">
        <f t="shared" si="1052"/>
        <v>0.31498788529157418</v>
      </c>
      <c r="U320">
        <f t="shared" ref="U320:V320" si="1053">U319+$K$2/(1+($L320)^U$4)</f>
        <v>0.31499660752184933</v>
      </c>
      <c r="V320">
        <f t="shared" si="1053"/>
        <v>0.31499903820581759</v>
      </c>
      <c r="X320">
        <f t="shared" si="867"/>
        <v>1.0122321954168704E-2</v>
      </c>
      <c r="Y320">
        <f t="shared" si="867"/>
        <v>2.4397221591554992E-3</v>
      </c>
      <c r="Z320">
        <f t="shared" ref="Z320" si="1054">Z319+$K$2*LN(1+($L320)^Z$4)</f>
        <v>6.1857896875132834E-4</v>
      </c>
    </row>
    <row r="321" spans="12:26">
      <c r="L321">
        <f t="shared" si="862"/>
        <v>0.31550000000000022</v>
      </c>
      <c r="M321">
        <f t="shared" si="863"/>
        <v>0.15800000000000011</v>
      </c>
      <c r="N321">
        <f t="shared" si="863"/>
        <v>0.27459681529543084</v>
      </c>
      <c r="O321">
        <f t="shared" si="863"/>
        <v>0.30607031736732287</v>
      </c>
      <c r="P321">
        <f t="shared" si="863"/>
        <v>0.31355118534261106</v>
      </c>
      <c r="Q321">
        <f t="shared" si="925"/>
        <v>0.31537329101983391</v>
      </c>
      <c r="R321">
        <f t="shared" si="925"/>
        <v>0.3158343389552874</v>
      </c>
      <c r="S321">
        <f t="shared" ref="S321:T321" si="1055">S320+$K$2/(1+($L321)^S$4)</f>
        <v>0.31595507674748957</v>
      </c>
      <c r="T321">
        <f t="shared" si="1055"/>
        <v>0.31598757421992807</v>
      </c>
      <c r="U321">
        <f t="shared" ref="U321:V321" si="1056">U320+$K$2/(1+($L321)^U$4)</f>
        <v>0.31599650935784307</v>
      </c>
      <c r="V321">
        <f t="shared" si="1056"/>
        <v>0.31599900723299246</v>
      </c>
      <c r="X321">
        <f t="shared" si="867"/>
        <v>1.021721409206023E-2</v>
      </c>
      <c r="Y321">
        <f t="shared" si="867"/>
        <v>2.4706440599898787E-3</v>
      </c>
      <c r="Z321">
        <f t="shared" ref="Z321" si="1057">Z320+$K$2*LN(1+($L321)^Z$4)</f>
        <v>6.2843846515250174E-4</v>
      </c>
    </row>
    <row r="322" spans="12:26">
      <c r="L322">
        <f t="shared" si="862"/>
        <v>0.31650000000000023</v>
      </c>
      <c r="M322">
        <f t="shared" si="863"/>
        <v>0.15850000000000011</v>
      </c>
      <c r="N322">
        <f t="shared" si="863"/>
        <v>0.27535640511692722</v>
      </c>
      <c r="O322">
        <f t="shared" si="863"/>
        <v>0.30697926594332997</v>
      </c>
      <c r="P322">
        <f t="shared" si="863"/>
        <v>0.31452045511259002</v>
      </c>
      <c r="Q322">
        <f t="shared" si="925"/>
        <v>0.31636335623060441</v>
      </c>
      <c r="R322">
        <f t="shared" si="925"/>
        <v>0.31683117309696185</v>
      </c>
      <c r="S322">
        <f t="shared" ref="S322:T322" si="1058">S321+$K$2/(1+($L322)^S$4)</f>
        <v>0.31695407258044844</v>
      </c>
      <c r="T322">
        <f t="shared" si="1058"/>
        <v>0.31698725618277535</v>
      </c>
      <c r="U322">
        <f t="shared" ref="U322:V322" si="1059">U321+$K$2/(1+($L322)^U$4)</f>
        <v>0.31699640867719842</v>
      </c>
      <c r="V322">
        <f t="shared" si="1059"/>
        <v>0.31699897536537547</v>
      </c>
      <c r="X322">
        <f t="shared" si="867"/>
        <v>1.031268085051457E-2</v>
      </c>
      <c r="Y322">
        <f t="shared" si="867"/>
        <v>2.5018563654363663E-3</v>
      </c>
      <c r="Z322">
        <f t="shared" ref="Z322" si="1060">Z321+$K$2*LN(1+($L322)^Z$4)</f>
        <v>6.3842293371016228E-4</v>
      </c>
    </row>
    <row r="323" spans="12:26">
      <c r="L323">
        <f t="shared" si="862"/>
        <v>0.31750000000000023</v>
      </c>
      <c r="M323">
        <f t="shared" si="863"/>
        <v>0.15900000000000011</v>
      </c>
      <c r="N323">
        <f t="shared" si="863"/>
        <v>0.27611541839965964</v>
      </c>
      <c r="O323">
        <f t="shared" si="863"/>
        <v>0.30788769101813313</v>
      </c>
      <c r="P323">
        <f t="shared" si="863"/>
        <v>0.31548944174167981</v>
      </c>
      <c r="Q323">
        <f t="shared" si="925"/>
        <v>0.31735329655597339</v>
      </c>
      <c r="R323">
        <f t="shared" si="925"/>
        <v>0.31782795706989964</v>
      </c>
      <c r="S323">
        <f t="shared" ref="S323:T323" si="1061">S322+$K$2/(1+($L323)^S$4)</f>
        <v>0.31795304924569939</v>
      </c>
      <c r="T323">
        <f t="shared" si="1061"/>
        <v>0.31798693104690917</v>
      </c>
      <c r="U323">
        <f t="shared" ref="U323:V323" si="1062">U322+$K$2/(1+($L323)^U$4)</f>
        <v>0.31799630542364843</v>
      </c>
      <c r="V323">
        <f t="shared" si="1062"/>
        <v>0.31799894258006295</v>
      </c>
      <c r="X323">
        <f t="shared" si="867"/>
        <v>1.0408723716384348E-2</v>
      </c>
      <c r="Y323">
        <f t="shared" si="867"/>
        <v>2.5333608312919087E-3</v>
      </c>
      <c r="Z323">
        <f t="shared" ref="Z323" si="1063">Z322+$K$2*LN(1+($L323)^Z$4)</f>
        <v>6.485335487855068E-4</v>
      </c>
    </row>
    <row r="324" spans="12:26">
      <c r="L324">
        <f t="shared" si="862"/>
        <v>0.31850000000000023</v>
      </c>
      <c r="M324">
        <f t="shared" si="863"/>
        <v>0.15950000000000011</v>
      </c>
      <c r="N324">
        <f t="shared" si="863"/>
        <v>0.2768738560181655</v>
      </c>
      <c r="O324">
        <f t="shared" si="863"/>
        <v>0.30879559154582759</v>
      </c>
      <c r="P324">
        <f t="shared" si="863"/>
        <v>0.31645814360762953</v>
      </c>
      <c r="Q324">
        <f t="shared" si="925"/>
        <v>0.31834311084228151</v>
      </c>
      <c r="R324">
        <f t="shared" si="925"/>
        <v>0.31882469024320259</v>
      </c>
      <c r="S324">
        <f t="shared" ref="S324:T324" si="1064">S323+$K$2/(1+($L324)^S$4)</f>
        <v>0.3189520064397533</v>
      </c>
      <c r="T324">
        <f t="shared" si="1064"/>
        <v>0.31898659867700929</v>
      </c>
      <c r="U324">
        <f t="shared" ref="U324:V324" si="1065">U323+$K$2/(1+($L324)^U$4)</f>
        <v>0.31899619953985159</v>
      </c>
      <c r="V324">
        <f t="shared" si="1065"/>
        <v>0.31899890885363996</v>
      </c>
      <c r="X324">
        <f t="shared" si="867"/>
        <v>1.0505344173763604E-2</v>
      </c>
      <c r="Y324">
        <f t="shared" si="867"/>
        <v>2.565159217602489E-3</v>
      </c>
      <c r="Z324">
        <f t="shared" ref="Z324" si="1066">Z323+$K$2*LN(1+($L324)^Z$4)</f>
        <v>6.5877149182389156E-4</v>
      </c>
    </row>
    <row r="325" spans="12:26">
      <c r="L325">
        <f t="shared" si="862"/>
        <v>0.31950000000000023</v>
      </c>
      <c r="M325">
        <f t="shared" si="863"/>
        <v>0.16000000000000011</v>
      </c>
      <c r="N325">
        <f t="shared" si="863"/>
        <v>0.27763171884499382</v>
      </c>
      <c r="O325">
        <f t="shared" si="863"/>
        <v>0.30970296648517526</v>
      </c>
      <c r="P325">
        <f t="shared" si="863"/>
        <v>0.31742655908556722</v>
      </c>
      <c r="Q325">
        <f t="shared" si="925"/>
        <v>0.31933279792928737</v>
      </c>
      <c r="R325">
        <f t="shared" si="925"/>
        <v>0.31982137198013888</v>
      </c>
      <c r="S325">
        <f t="shared" ref="S325:T325" si="1067">S324+$K$2/(1+($L325)^S$4)</f>
        <v>0.31995094385530587</v>
      </c>
      <c r="T325">
        <f t="shared" si="1067"/>
        <v>0.31998625893561516</v>
      </c>
      <c r="U325">
        <f t="shared" ref="U325:V325" si="1068">U324+$K$2/(1+($L325)^U$4)</f>
        <v>0.31999609096737486</v>
      </c>
      <c r="V325">
        <f t="shared" si="1068"/>
        <v>0.31999887416217054</v>
      </c>
      <c r="X325">
        <f t="shared" si="867"/>
        <v>1.0602543703984484E-2</v>
      </c>
      <c r="Y325">
        <f t="shared" si="867"/>
        <v>2.597253288647947E-3</v>
      </c>
      <c r="Z325">
        <f t="shared" ref="Z325" si="1069">Z324+$K$2*LN(1+($L325)^Z$4)</f>
        <v>6.6913795137069456E-4</v>
      </c>
    </row>
    <row r="326" spans="12:26">
      <c r="L326">
        <f t="shared" si="862"/>
        <v>0.32050000000000023</v>
      </c>
      <c r="M326">
        <f t="shared" si="863"/>
        <v>0.16050000000000011</v>
      </c>
      <c r="N326">
        <f t="shared" si="863"/>
        <v>0.27838900775071135</v>
      </c>
      <c r="O326">
        <f t="shared" si="863"/>
        <v>0.31060981479960498</v>
      </c>
      <c r="P326">
        <f t="shared" ref="P326:Q341" si="1070">P325+$K$2/(1+($L326)^P$4)</f>
        <v>0.31839468654802749</v>
      </c>
      <c r="Q326">
        <f t="shared" si="1070"/>
        <v>0.32032235665015946</v>
      </c>
      <c r="R326">
        <f t="shared" ref="R326:S326" si="1071">R325+$K$2/(1+($L326)^R$4)</f>
        <v>0.32081800163811003</v>
      </c>
      <c r="S326">
        <f t="shared" si="1071"/>
        <v>0.32094986118120233</v>
      </c>
      <c r="T326">
        <f t="shared" ref="T326:U326" si="1072">T325+$K$2/(1+($L326)^T$4)</f>
        <v>0.32098591168309926</v>
      </c>
      <c r="U326">
        <f t="shared" si="1072"/>
        <v>0.32099597964667648</v>
      </c>
      <c r="V326">
        <f t="shared" ref="V326" si="1073">V325+$K$2/(1+($L326)^V$4)</f>
        <v>0.32099883848118771</v>
      </c>
      <c r="X326">
        <f t="shared" si="867"/>
        <v>1.0700323785613962E-2</v>
      </c>
      <c r="Y326">
        <f t="shared" si="867"/>
        <v>2.629644812926732E-3</v>
      </c>
      <c r="Z326">
        <f t="shared" ref="Z326" si="1074">Z325+$K$2*LN(1+($L326)^Z$4)</f>
        <v>6.7963412308707811E-4</v>
      </c>
    </row>
    <row r="327" spans="12:26">
      <c r="L327">
        <f t="shared" ref="L327:L390" si="1075">L326+K$2</f>
        <v>0.32150000000000023</v>
      </c>
      <c r="M327">
        <f t="shared" ref="M327:P390" si="1076">M326+$K$2/(1+($L327)^M$4)</f>
        <v>0.16100000000000012</v>
      </c>
      <c r="N327">
        <f t="shared" si="1076"/>
        <v>0.27914572360390849</v>
      </c>
      <c r="O327">
        <f t="shared" si="1076"/>
        <v>0.31151613545721313</v>
      </c>
      <c r="P327">
        <f t="shared" si="1076"/>
        <v>0.31936252436497942</v>
      </c>
      <c r="Q327">
        <f t="shared" si="1070"/>
        <v>0.32131178583146852</v>
      </c>
      <c r="R327">
        <f t="shared" ref="R327:S327" si="1077">R326+$K$2/(1+($L327)^R$4)</f>
        <v>0.32181457856861795</v>
      </c>
      <c r="S327">
        <f t="shared" si="1077"/>
        <v>0.32194875810240203</v>
      </c>
      <c r="T327">
        <f t="shared" ref="T327:U327" si="1078">T326+$K$2/(1+($L327)^T$4)</f>
        <v>0.3219855567776399</v>
      </c>
      <c r="U327">
        <f t="shared" si="1078"/>
        <v>0.32199586551708848</v>
      </c>
      <c r="V327">
        <f t="shared" ref="V327" si="1079">V326+$K$2/(1+($L327)^V$4)</f>
        <v>0.32199880178568357</v>
      </c>
      <c r="X327">
        <f t="shared" ref="X327:Y390" si="1080">X326+$K$2*LN(1+($L327)^X$4)</f>
        <v>1.0798685894450603E-2</v>
      </c>
      <c r="Y327">
        <f t="shared" si="1080"/>
        <v>2.6623355631405811E-3</v>
      </c>
      <c r="Z327">
        <f t="shared" ref="Z327" si="1081">Z326+$K$2*LN(1+($L327)^Z$4)</f>
        <v>6.9026120976565446E-4</v>
      </c>
    </row>
    <row r="328" spans="12:26">
      <c r="L328">
        <f t="shared" si="1075"/>
        <v>0.32250000000000023</v>
      </c>
      <c r="M328">
        <f t="shared" si="1076"/>
        <v>0.16150000000000012</v>
      </c>
      <c r="N328">
        <f t="shared" si="1076"/>
        <v>0.27990186727120525</v>
      </c>
      <c r="O328">
        <f t="shared" si="1076"/>
        <v>0.31242192743076402</v>
      </c>
      <c r="P328">
        <f t="shared" si="1076"/>
        <v>0.32033007090385457</v>
      </c>
      <c r="Q328">
        <f t="shared" si="1070"/>
        <v>0.32230108429318</v>
      </c>
      <c r="R328">
        <f t="shared" ref="R328:S328" si="1082">R327+$K$2/(1+($L328)^R$4)</f>
        <v>0.32281110211723157</v>
      </c>
      <c r="S328">
        <f t="shared" si="1082"/>
        <v>0.32294763429994272</v>
      </c>
      <c r="T328">
        <f t="shared" ref="T328:U328" si="1083">T327+$K$2/(1+($L328)^T$4)</f>
        <v>0.32298519407519377</v>
      </c>
      <c r="U328">
        <f t="shared" si="1083"/>
        <v>0.32299574851679902</v>
      </c>
      <c r="V328">
        <f t="shared" ref="V328" si="1084">V327+$K$2/(1+($L328)^V$4)</f>
        <v>0.32299876405009903</v>
      </c>
      <c r="X328">
        <f t="shared" si="1080"/>
        <v>1.0897631503521365E-2</v>
      </c>
      <c r="Y328">
        <f t="shared" si="1080"/>
        <v>2.6953273161791323E-3</v>
      </c>
      <c r="Z328">
        <f t="shared" ref="Z328" si="1085">Z327+$K$2*LN(1+($L328)^Z$4)</f>
        <v>7.0102042134605029E-4</v>
      </c>
    </row>
    <row r="329" spans="12:26">
      <c r="L329">
        <f t="shared" si="1075"/>
        <v>0.32350000000000023</v>
      </c>
      <c r="M329">
        <f t="shared" si="1076"/>
        <v>0.16200000000000012</v>
      </c>
      <c r="N329">
        <f t="shared" si="1076"/>
        <v>0.28065743961725736</v>
      </c>
      <c r="O329">
        <f t="shared" si="1076"/>
        <v>0.31332718969769013</v>
      </c>
      <c r="P329">
        <f t="shared" si="1076"/>
        <v>0.32129732452957493</v>
      </c>
      <c r="Q329">
        <f t="shared" si="1070"/>
        <v>0.32329025084864665</v>
      </c>
      <c r="R329">
        <f t="shared" ref="R329:S329" si="1086">R328+$K$2/(1+($L329)^R$4)</f>
        <v>0.32380757162355389</v>
      </c>
      <c r="S329">
        <f t="shared" si="1086"/>
        <v>0.32394648945090465</v>
      </c>
      <c r="T329">
        <f t="shared" ref="T329:U329" si="1087">T328+$K$2/(1+($L329)^T$4)</f>
        <v>0.32398482342946838</v>
      </c>
      <c r="U329">
        <f t="shared" si="1087"/>
        <v>0.32399562858283443</v>
      </c>
      <c r="V329">
        <f t="shared" ref="V329" si="1088">V328+$K$2/(1+($L329)^V$4)</f>
        <v>0.3239987252483133</v>
      </c>
      <c r="X329">
        <f t="shared" si="1080"/>
        <v>1.099716208307844E-2</v>
      </c>
      <c r="Y329">
        <f t="shared" si="1080"/>
        <v>2.7286218531044652E-3</v>
      </c>
      <c r="Z329">
        <f t="shared" ref="Z329" si="1089">Z328+$K$2*LN(1+($L329)^Z$4)</f>
        <v>7.1191297493037101E-4</v>
      </c>
    </row>
    <row r="330" spans="12:26">
      <c r="L330">
        <f t="shared" si="1075"/>
        <v>0.32450000000000023</v>
      </c>
      <c r="M330">
        <f t="shared" si="1076"/>
        <v>0.16250000000000012</v>
      </c>
      <c r="N330">
        <f t="shared" si="1076"/>
        <v>0.28141244150476208</v>
      </c>
      <c r="O330">
        <f t="shared" si="1076"/>
        <v>0.3142319212400923</v>
      </c>
      <c r="P330">
        <f t="shared" si="1076"/>
        <v>0.32226428360458126</v>
      </c>
      <c r="Q330">
        <f t="shared" si="1070"/>
        <v>0.32427928430460135</v>
      </c>
      <c r="R330">
        <f t="shared" ref="R330:S330" si="1090">R329+$K$2/(1+($L330)^R$4)</f>
        <v>0.3248039864211888</v>
      </c>
      <c r="S330">
        <f t="shared" si="1090"/>
        <v>0.32494532322837455</v>
      </c>
      <c r="T330">
        <f t="shared" ref="T330:U330" si="1091">T329+$K$2/(1+($L330)^T$4)</f>
        <v>0.32498444469189425</v>
      </c>
      <c r="U330">
        <f t="shared" si="1091"/>
        <v>0.32499550565104107</v>
      </c>
      <c r="V330">
        <f t="shared" ref="V330" si="1092">V329+$K$2/(1+($L330)^V$4)</f>
        <v>0.32499868535363347</v>
      </c>
      <c r="X330">
        <f t="shared" si="1080"/>
        <v>1.1097279100596123E-2</v>
      </c>
      <c r="Y330">
        <f t="shared" si="1080"/>
        <v>2.7622209591355732E-3</v>
      </c>
      <c r="Z330">
        <f t="shared" ref="Z330" si="1093">Z329+$K$2*LN(1+($L330)^Z$4)</f>
        <v>7.2294009479856476E-4</v>
      </c>
    </row>
    <row r="331" spans="12:26">
      <c r="L331">
        <f t="shared" si="1075"/>
        <v>0.32550000000000023</v>
      </c>
      <c r="M331">
        <f t="shared" si="1076"/>
        <v>0.16300000000000012</v>
      </c>
      <c r="N331">
        <f t="shared" si="1076"/>
        <v>0.28216687379446409</v>
      </c>
      <c r="O331">
        <f t="shared" si="1076"/>
        <v>0.31513612104473993</v>
      </c>
      <c r="P331">
        <f t="shared" si="1076"/>
        <v>0.32323094648886119</v>
      </c>
      <c r="Q331">
        <f t="shared" si="1070"/>
        <v>0.32526818346115016</v>
      </c>
      <c r="R331">
        <f t="shared" ref="R331:S331" si="1094">R330+$K$2/(1+($L331)^R$4)</f>
        <v>0.32580034583770778</v>
      </c>
      <c r="S331">
        <f t="shared" si="1094"/>
        <v>0.32594413530140942</v>
      </c>
      <c r="T331">
        <f t="shared" ref="T331:U331" si="1095">T330+$K$2/(1+($L331)^T$4)</f>
        <v>0.32598405771159655</v>
      </c>
      <c r="U331">
        <f t="shared" si="1095"/>
        <v>0.32599537965606717</v>
      </c>
      <c r="V331">
        <f t="shared" ref="V331" si="1096">V330+$K$2/(1+($L331)^V$4)</f>
        <v>0.32599864433878389</v>
      </c>
      <c r="X331">
        <f t="shared" si="1080"/>
        <v>1.1197984020767732E-2</v>
      </c>
      <c r="Y331">
        <f t="shared" si="1080"/>
        <v>2.7961264236327664E-3</v>
      </c>
      <c r="Z331">
        <f t="shared" ref="Z331" si="1097">Z330+$K$2*LN(1+($L331)^Z$4)</f>
        <v>7.3410301242368236E-4</v>
      </c>
    </row>
    <row r="332" spans="12:26">
      <c r="L332">
        <f t="shared" si="1075"/>
        <v>0.32650000000000023</v>
      </c>
      <c r="M332">
        <f t="shared" si="1076"/>
        <v>0.16350000000000012</v>
      </c>
      <c r="N332">
        <f t="shared" si="1076"/>
        <v>0.28292073734516143</v>
      </c>
      <c r="O332">
        <f t="shared" si="1076"/>
        <v>0.31603978810307093</v>
      </c>
      <c r="P332">
        <f t="shared" si="1076"/>
        <v>0.32419731153997766</v>
      </c>
      <c r="Q332">
        <f t="shared" si="1070"/>
        <v>0.32625694711176567</v>
      </c>
      <c r="R332">
        <f t="shared" ref="R332:S332" si="1098">R331+$K$2/(1+($L332)^R$4)</f>
        <v>0.32679664919461693</v>
      </c>
      <c r="S332">
        <f t="shared" si="1098"/>
        <v>0.32694292533500002</v>
      </c>
      <c r="T332">
        <f t="shared" ref="T332:U332" si="1099">T331+$K$2/(1+($L332)^T$4)</f>
        <v>0.32698366233536691</v>
      </c>
      <c r="U332">
        <f t="shared" si="1099"/>
        <v>0.32699525053134409</v>
      </c>
      <c r="V332">
        <f t="shared" ref="V332" si="1100">V331+$K$2/(1+($L332)^V$4)</f>
        <v>0.3269986021758951</v>
      </c>
      <c r="X332">
        <f t="shared" si="1080"/>
        <v>1.1299278305502553E-2</v>
      </c>
      <c r="Y332">
        <f t="shared" si="1080"/>
        <v>2.8303400400820043E-3</v>
      </c>
      <c r="Z332">
        <f t="shared" ref="Z332" si="1101">Z331+$K$2*LN(1+($L332)^Z$4)</f>
        <v>7.4540296648703617E-4</v>
      </c>
    </row>
    <row r="333" spans="12:26">
      <c r="L333">
        <f t="shared" si="1075"/>
        <v>0.32750000000000024</v>
      </c>
      <c r="M333">
        <f t="shared" si="1076"/>
        <v>0.16400000000000012</v>
      </c>
      <c r="N333">
        <f t="shared" si="1076"/>
        <v>0.28367403301371136</v>
      </c>
      <c r="O333">
        <f t="shared" si="1076"/>
        <v>0.31694292141119179</v>
      </c>
      <c r="P333">
        <f t="shared" si="1076"/>
        <v>0.32516337711309734</v>
      </c>
      <c r="Q333">
        <f t="shared" si="1070"/>
        <v>0.32724557404328014</v>
      </c>
      <c r="R333">
        <f t="shared" ref="R333:S333" si="1102">R332+$K$2/(1+($L333)^R$4)</f>
        <v>0.32779289580732351</v>
      </c>
      <c r="S333">
        <f t="shared" si="1102"/>
        <v>0.32794169299003423</v>
      </c>
      <c r="T333">
        <f t="shared" ref="T333:U333" si="1103">T332+$K$2/(1+($L333)^T$4)</f>
        <v>0.3279832584076347</v>
      </c>
      <c r="U333">
        <f t="shared" si="1103"/>
        <v>0.32799511820906757</v>
      </c>
      <c r="V333">
        <f t="shared" ref="V333" si="1104">V332+$K$2/(1+($L333)^V$4)</f>
        <v>0.32799855883649293</v>
      </c>
      <c r="X333">
        <f t="shared" si="1080"/>
        <v>1.1401163413922831E-2</v>
      </c>
      <c r="Y333">
        <f t="shared" si="1080"/>
        <v>2.8648636060791617E-3</v>
      </c>
      <c r="Z333">
        <f t="shared" ref="Z333" si="1105">Z332+$K$2*LN(1+($L333)^Z$4)</f>
        <v>7.5684120289325467E-4</v>
      </c>
    </row>
    <row r="334" spans="12:26">
      <c r="L334">
        <f t="shared" si="1075"/>
        <v>0.32850000000000024</v>
      </c>
      <c r="M334">
        <f t="shared" si="1076"/>
        <v>0.16450000000000012</v>
      </c>
      <c r="N334">
        <f t="shared" si="1076"/>
        <v>0.28442676165503616</v>
      </c>
      <c r="O334">
        <f t="shared" si="1076"/>
        <v>0.31784551996987731</v>
      </c>
      <c r="P334">
        <f t="shared" si="1076"/>
        <v>0.32612914156101924</v>
      </c>
      <c r="Q334">
        <f t="shared" si="1070"/>
        <v>0.32823406303587938</v>
      </c>
      <c r="R334">
        <f t="shared" ref="R334:S334" si="1106">R333+$K$2/(1+($L334)^R$4)</f>
        <v>0.3287890849851029</v>
      </c>
      <c r="S334">
        <f t="shared" si="1106"/>
        <v>0.32894043792326016</v>
      </c>
      <c r="T334">
        <f t="shared" ref="T334:U334" si="1107">T333+$K$2/(1+($L334)^T$4)</f>
        <v>0.32898284577043813</v>
      </c>
      <c r="U334">
        <f t="shared" si="1107"/>
        <v>0.32899498262017873</v>
      </c>
      <c r="V334">
        <f t="shared" ref="V334" si="1108">V333+$K$2/(1+($L334)^V$4)</f>
        <v>0.32899851429148719</v>
      </c>
      <c r="X334">
        <f t="shared" si="1080"/>
        <v>1.1503640802360791E-2</v>
      </c>
      <c r="Y334">
        <f t="shared" si="1080"/>
        <v>2.8996989233142237E-3</v>
      </c>
      <c r="Z334">
        <f t="shared" ref="Z334" si="1109">Z333+$K$2*LN(1+($L334)^Z$4)</f>
        <v>7.684189747852318E-4</v>
      </c>
    </row>
    <row r="335" spans="12:26">
      <c r="L335">
        <f t="shared" si="1075"/>
        <v>0.32950000000000024</v>
      </c>
      <c r="M335">
        <f t="shared" si="1076"/>
        <v>0.16500000000000012</v>
      </c>
      <c r="N335">
        <f t="shared" si="1076"/>
        <v>0.28517892412212903</v>
      </c>
      <c r="O335">
        <f t="shared" si="1076"/>
        <v>0.31874758278457038</v>
      </c>
      <c r="P335">
        <f t="shared" si="1076"/>
        <v>0.32709460323420325</v>
      </c>
      <c r="Q335">
        <f t="shared" si="1070"/>
        <v>0.3292224128630965</v>
      </c>
      <c r="R335">
        <f t="shared" ref="R335:S335" si="1110">R334+$K$2/(1+($L335)^R$4)</f>
        <v>0.32978521603106531</v>
      </c>
      <c r="S335">
        <f t="shared" si="1110"/>
        <v>0.32993915978724908</v>
      </c>
      <c r="T335">
        <f t="shared" ref="T335:U335" si="1111">T334+$K$2/(1+($L335)^T$4)</f>
        <v>0.32998242426339508</v>
      </c>
      <c r="U335">
        <f t="shared" si="1111"/>
        <v>0.32999484369434479</v>
      </c>
      <c r="V335">
        <f t="shared" ref="V335" si="1112">V334+$K$2/(1+($L335)^V$4)</f>
        <v>0.32999846851116049</v>
      </c>
      <c r="X335">
        <f t="shared" si="1080"/>
        <v>1.160671192435571E-2</v>
      </c>
      <c r="Y335">
        <f t="shared" si="1080"/>
        <v>2.9348477975554127E-3</v>
      </c>
      <c r="Z335">
        <f t="shared" ref="Z335" si="1113">Z334+$K$2*LN(1+($L335)^Z$4)</f>
        <v>7.8013754255897157E-4</v>
      </c>
    </row>
    <row r="336" spans="12:26">
      <c r="L336">
        <f t="shared" si="1075"/>
        <v>0.33050000000000024</v>
      </c>
      <c r="M336">
        <f t="shared" si="1076"/>
        <v>0.16550000000000012</v>
      </c>
      <c r="N336">
        <f t="shared" si="1076"/>
        <v>0.28593052126605989</v>
      </c>
      <c r="O336">
        <f t="shared" si="1076"/>
        <v>0.31964910886538184</v>
      </c>
      <c r="P336">
        <f t="shared" si="1076"/>
        <v>0.32805976048079905</v>
      </c>
      <c r="Q336">
        <f t="shared" si="1070"/>
        <v>0.33021062229180587</v>
      </c>
      <c r="R336">
        <f t="shared" ref="R336:S336" si="1114">R335+$K$2/(1+($L336)^R$4)</f>
        <v>0.33078128824212255</v>
      </c>
      <c r="S336">
        <f t="shared" si="1114"/>
        <v>0.33093785823035832</v>
      </c>
      <c r="T336">
        <f t="shared" ref="T336:U336" si="1115">T335+$K$2/(1+($L336)^T$4)</f>
        <v>0.33098199372367365</v>
      </c>
      <c r="U336">
        <f t="shared" si="1115"/>
        <v>0.33099470135993947</v>
      </c>
      <c r="V336">
        <f t="shared" ref="V336" si="1116">V335+$K$2/(1+($L336)^V$4)</f>
        <v>0.3309984214651564</v>
      </c>
      <c r="X336">
        <f t="shared" si="1080"/>
        <v>1.1710378230651006E-2</v>
      </c>
      <c r="Y336">
        <f t="shared" si="1080"/>
        <v>2.9703120386332478E-3</v>
      </c>
      <c r="Z336">
        <f t="shared" ref="Z336" si="1117">Z335+$K$2*LN(1+($L336)^Z$4)</f>
        <v>7.9199817387832626E-4</v>
      </c>
    </row>
    <row r="337" spans="12:26">
      <c r="L337">
        <f t="shared" si="1075"/>
        <v>0.33150000000000024</v>
      </c>
      <c r="M337">
        <f t="shared" si="1076"/>
        <v>0.16600000000000012</v>
      </c>
      <c r="N337">
        <f t="shared" si="1076"/>
        <v>0.28668155393598105</v>
      </c>
      <c r="O337">
        <f t="shared" si="1076"/>
        <v>0.32055009722708994</v>
      </c>
      <c r="P337">
        <f t="shared" si="1076"/>
        <v>0.32902461164667479</v>
      </c>
      <c r="Q337">
        <f t="shared" si="1070"/>
        <v>0.33119869008221731</v>
      </c>
      <c r="R337">
        <f t="shared" ref="R337:S337" si="1118">R336+$K$2/(1+($L337)^R$4)</f>
        <v>0.3317773009089548</v>
      </c>
      <c r="S337">
        <f t="shared" si="1118"/>
        <v>0.33193653289669361</v>
      </c>
      <c r="T337">
        <f t="shared" ref="T337:U337" si="1119">T336+$K$2/(1+($L337)^T$4)</f>
        <v>0.33198155398596252</v>
      </c>
      <c r="U337">
        <f t="shared" si="1119"/>
        <v>0.33199455554402352</v>
      </c>
      <c r="V337">
        <f t="shared" ref="V337" si="1120">V336+$K$2/(1+($L337)^V$4)</f>
        <v>0.33199837312246794</v>
      </c>
      <c r="X337">
        <f t="shared" si="1080"/>
        <v>1.1814641169191379E-2</v>
      </c>
      <c r="Y337">
        <f t="shared" si="1080"/>
        <v>3.0060934604245336E-3</v>
      </c>
      <c r="Z337">
        <f t="shared" ref="Z337" si="1121">Z336+$K$2*LN(1+($L337)^Z$4)</f>
        <v>8.0400214368962731E-4</v>
      </c>
    </row>
    <row r="338" spans="12:26">
      <c r="L338">
        <f t="shared" si="1075"/>
        <v>0.33250000000000024</v>
      </c>
      <c r="M338">
        <f t="shared" si="1076"/>
        <v>0.16650000000000012</v>
      </c>
      <c r="N338">
        <f t="shared" si="1076"/>
        <v>0.28743202297913301</v>
      </c>
      <c r="O338">
        <f t="shared" si="1076"/>
        <v>0.32145054688913993</v>
      </c>
      <c r="P338">
        <f t="shared" si="1076"/>
        <v>0.32998915507544613</v>
      </c>
      <c r="Q338">
        <f t="shared" si="1070"/>
        <v>0.33218661498787072</v>
      </c>
      <c r="R338">
        <f t="shared" ref="R338:S338" si="1122">R337+$K$2/(1+($L338)^R$4)</f>
        <v>0.33277325331597729</v>
      </c>
      <c r="S338">
        <f t="shared" si="1122"/>
        <v>0.33293518342607165</v>
      </c>
      <c r="T338">
        <f t="shared" ref="T338:U338" si="1123">T337+$K$2/(1+($L338)^T$4)</f>
        <v>0.33298110488244098</v>
      </c>
      <c r="U338">
        <f t="shared" si="1123"/>
        <v>0.33299440617232445</v>
      </c>
      <c r="V338">
        <f t="shared" ref="V338" si="1124">V337+$K$2/(1+($L338)^V$4)</f>
        <v>0.33299832345142555</v>
      </c>
      <c r="X338">
        <f t="shared" si="1080"/>
        <v>1.1919502185119984E-2</v>
      </c>
      <c r="Y338">
        <f t="shared" si="1080"/>
        <v>3.042193880836284E-3</v>
      </c>
      <c r="Z338">
        <f t="shared" ref="Z338" si="1125">Z337+$K$2*LN(1+($L338)^Z$4)</f>
        <v>8.1615073423620935E-4</v>
      </c>
    </row>
    <row r="339" spans="12:26">
      <c r="L339">
        <f t="shared" si="1075"/>
        <v>0.33350000000000024</v>
      </c>
      <c r="M339">
        <f t="shared" si="1076"/>
        <v>0.16700000000000012</v>
      </c>
      <c r="N339">
        <f t="shared" si="1076"/>
        <v>0.28818192924085029</v>
      </c>
      <c r="O339">
        <f t="shared" si="1076"/>
        <v>0.32235045687564351</v>
      </c>
      <c r="P339">
        <f t="shared" si="1076"/>
        <v>0.33095338910850519</v>
      </c>
      <c r="Q339">
        <f t="shared" si="1070"/>
        <v>0.33317439575563046</v>
      </c>
      <c r="R339">
        <f t="shared" ref="R339:S339" si="1126">R338+$K$2/(1+($L339)^R$4)</f>
        <v>0.33376914474130703</v>
      </c>
      <c r="S339">
        <f t="shared" si="1126"/>
        <v>0.33393380945398204</v>
      </c>
      <c r="T339">
        <f t="shared" ref="T339:U339" si="1127">T338+$K$2/(1+($L339)^T$4)</f>
        <v>0.3339806462427487</v>
      </c>
      <c r="U339">
        <f t="shared" si="1127"/>
        <v>0.33399425316921655</v>
      </c>
      <c r="V339">
        <f t="shared" ref="V339" si="1128">V338+$K$2/(1+($L339)^V$4)</f>
        <v>0.33399827241968505</v>
      </c>
      <c r="X339">
        <f t="shared" si="1080"/>
        <v>1.2024962720775644E-2</v>
      </c>
      <c r="Y339">
        <f t="shared" si="1080"/>
        <v>3.0786151217895756E-3</v>
      </c>
      <c r="Z339">
        <f t="shared" ref="Z339" si="1129">Z338+$K$2*LN(1+($L339)^Z$4)</f>
        <v>8.2844523507282386E-4</v>
      </c>
    </row>
    <row r="340" spans="12:26">
      <c r="L340">
        <f t="shared" si="1075"/>
        <v>0.33450000000000024</v>
      </c>
      <c r="M340">
        <f t="shared" si="1076"/>
        <v>0.16750000000000012</v>
      </c>
      <c r="N340">
        <f t="shared" si="1076"/>
        <v>0.28893127356456705</v>
      </c>
      <c r="O340">
        <f t="shared" si="1076"/>
        <v>0.32324982621537823</v>
      </c>
      <c r="P340">
        <f t="shared" si="1076"/>
        <v>0.33191731208504976</v>
      </c>
      <c r="Q340">
        <f t="shared" si="1070"/>
        <v>0.33416203112568038</v>
      </c>
      <c r="R340">
        <f t="shared" ref="R340:S340" si="1130">R339+$K$2/(1+($L340)^R$4)</f>
        <v>0.3347649744567297</v>
      </c>
      <c r="S340">
        <f t="shared" si="1130"/>
        <v>0.33493241061154944</v>
      </c>
      <c r="T340">
        <f t="shared" ref="T340:U340" si="1131">T339+$K$2/(1+($L340)^T$4)</f>
        <v>0.33498017789395523</v>
      </c>
      <c r="U340">
        <f t="shared" si="1131"/>
        <v>0.33499409645770034</v>
      </c>
      <c r="V340">
        <f t="shared" ref="V340" si="1132">V339+$K$2/(1+($L340)^V$4)</f>
        <v>0.33499821999421536</v>
      </c>
      <c r="X340">
        <f t="shared" si="1080"/>
        <v>1.2131024215690095E-2</v>
      </c>
      <c r="Y340">
        <f t="shared" si="1080"/>
        <v>3.1153590092033341E-3</v>
      </c>
      <c r="Z340">
        <f t="shared" ref="Z340" si="1133">Z339+$K$2*LN(1+($L340)^Z$4)</f>
        <v>8.4088694307994432E-4</v>
      </c>
    </row>
    <row r="341" spans="12:26">
      <c r="L341">
        <f t="shared" si="1075"/>
        <v>0.33550000000000024</v>
      </c>
      <c r="M341">
        <f t="shared" si="1076"/>
        <v>0.16800000000000012</v>
      </c>
      <c r="N341">
        <f t="shared" si="1076"/>
        <v>0.28968005679182274</v>
      </c>
      <c r="O341">
        <f t="shared" si="1076"/>
        <v>0.32414865394178677</v>
      </c>
      <c r="P341">
        <f t="shared" si="1076"/>
        <v>0.33288092234211247</v>
      </c>
      <c r="Q341">
        <f t="shared" si="1070"/>
        <v>0.33514951983151869</v>
      </c>
      <c r="R341">
        <f t="shared" ref="R341:S341" si="1134">R340+$K$2/(1+($L341)^R$4)</f>
        <v>0.33576074172766618</v>
      </c>
      <c r="S341">
        <f t="shared" si="1134"/>
        <v>0.33593098652549519</v>
      </c>
      <c r="T341">
        <f t="shared" ref="T341:U341" si="1135">T340+$K$2/(1+($L341)^T$4)</f>
        <v>0.33597969966052926</v>
      </c>
      <c r="U341">
        <f t="shared" si="1135"/>
        <v>0.33599393595938176</v>
      </c>
      <c r="V341">
        <f t="shared" ref="V341" si="1136">V340+$K$2/(1+($L341)^V$4)</f>
        <v>0.33599816614128603</v>
      </c>
      <c r="X341">
        <f t="shared" si="1080"/>
        <v>1.223768810658527E-2</v>
      </c>
      <c r="Y341">
        <f t="shared" si="1080"/>
        <v>3.1524273729780527E-3</v>
      </c>
      <c r="Z341">
        <f t="shared" ref="Z341" si="1137">Z340+$K$2*LN(1+($L341)^Z$4)</f>
        <v>8.5347716247796137E-4</v>
      </c>
    </row>
    <row r="342" spans="12:26">
      <c r="L342">
        <f t="shared" si="1075"/>
        <v>0.33650000000000024</v>
      </c>
      <c r="M342">
        <f t="shared" si="1076"/>
        <v>0.16850000000000012</v>
      </c>
      <c r="N342">
        <f t="shared" si="1076"/>
        <v>0.29042827976226793</v>
      </c>
      <c r="O342">
        <f t="shared" si="1076"/>
        <v>0.32504693909297599</v>
      </c>
      <c r="P342">
        <f t="shared" si="1076"/>
        <v>0.33384421821459004</v>
      </c>
      <c r="Q342">
        <f t="shared" ref="Q342:R389" si="1138">Q341+$K$2/(1+($L342)^Q$4)</f>
        <v>0.3361368605999534</v>
      </c>
      <c r="R342">
        <f t="shared" si="1138"/>
        <v>0.33675644581313935</v>
      </c>
      <c r="S342">
        <f t="shared" ref="S342:T342" si="1139">S341+$K$2/(1+($L342)^S$4)</f>
        <v>0.33692953681809895</v>
      </c>
      <c r="T342">
        <f t="shared" si="1139"/>
        <v>0.33697921136430764</v>
      </c>
      <c r="U342">
        <f t="shared" ref="U342:V342" si="1140">U341+$K$2/(1+($L342)^U$4)</f>
        <v>0.33699377159445149</v>
      </c>
      <c r="V342">
        <f t="shared" si="1140"/>
        <v>0.33699811082645459</v>
      </c>
      <c r="X342">
        <f t="shared" si="1080"/>
        <v>1.2344955827370625E-2</v>
      </c>
      <c r="Y342">
        <f t="shared" si="1080"/>
        <v>3.1898220469794448E-3</v>
      </c>
      <c r="Z342">
        <f t="shared" ref="Z342" si="1141">Z341+$K$2*LN(1+($L342)^Z$4)</f>
        <v>8.6621720484126533E-4</v>
      </c>
    </row>
    <row r="343" spans="12:26">
      <c r="L343">
        <f t="shared" si="1075"/>
        <v>0.33750000000000024</v>
      </c>
      <c r="M343">
        <f t="shared" si="1076"/>
        <v>0.16900000000000012</v>
      </c>
      <c r="N343">
        <f t="shared" si="1076"/>
        <v>0.2911759433136698</v>
      </c>
      <c r="O343">
        <f t="shared" si="1076"/>
        <v>0.32594468071171634</v>
      </c>
      <c r="P343">
        <f t="shared" si="1076"/>
        <v>0.33480719803527265</v>
      </c>
      <c r="Q343">
        <f t="shared" si="1138"/>
        <v>0.33712405215109764</v>
      </c>
      <c r="R343">
        <f t="shared" si="1138"/>
        <v>0.33775208596574091</v>
      </c>
      <c r="S343">
        <f t="shared" ref="S343:T343" si="1142">S342+$K$2/(1+($L343)^S$4)</f>
        <v>0.33792806110716012</v>
      </c>
      <c r="T343">
        <f t="shared" si="1142"/>
        <v>0.33797871282446407</v>
      </c>
      <c r="U343">
        <f t="shared" ref="U343:V343" si="1143">U342+$K$2/(1+($L343)^U$4)</f>
        <v>0.3379936032816635</v>
      </c>
      <c r="V343">
        <f t="shared" si="1143"/>
        <v>0.33799805401455368</v>
      </c>
      <c r="X343">
        <f t="shared" si="1080"/>
        <v>1.245282880914049E-2</v>
      </c>
      <c r="Y343">
        <f t="shared" si="1080"/>
        <v>3.2275448690220268E-3</v>
      </c>
      <c r="Z343">
        <f t="shared" ref="Z343" si="1144">Z342+$K$2*LN(1+($L343)^Z$4)</f>
        <v>8.7910838911221811E-4</v>
      </c>
    </row>
    <row r="344" spans="12:26">
      <c r="L344">
        <f t="shared" si="1075"/>
        <v>0.33850000000000025</v>
      </c>
      <c r="M344">
        <f t="shared" si="1076"/>
        <v>0.16950000000000012</v>
      </c>
      <c r="N344">
        <f t="shared" si="1076"/>
        <v>0.29192304828191784</v>
      </c>
      <c r="O344">
        <f t="shared" si="1076"/>
        <v>0.32684187784544066</v>
      </c>
      <c r="P344">
        <f t="shared" si="1076"/>
        <v>0.33576986013487359</v>
      </c>
      <c r="Q344">
        <f t="shared" si="1138"/>
        <v>0.33811109319836541</v>
      </c>
      <c r="R344">
        <f t="shared" si="1138"/>
        <v>0.33874766143159801</v>
      </c>
      <c r="S344">
        <f t="shared" ref="S344:T344" si="1145">S343+$K$2/(1+($L344)^S$4)</f>
        <v>0.33892655900595892</v>
      </c>
      <c r="T344">
        <f t="shared" si="1145"/>
        <v>0.33897820385747751</v>
      </c>
      <c r="U344">
        <f t="shared" ref="U344:V344" si="1146">U343+$K$2/(1+($L344)^U$4)</f>
        <v>0.33899343093831369</v>
      </c>
      <c r="V344">
        <f t="shared" si="1146"/>
        <v>0.33899799566967814</v>
      </c>
      <c r="X344">
        <f t="shared" si="1080"/>
        <v>1.256130848017147E-2</v>
      </c>
      <c r="Y344">
        <f t="shared" si="1080"/>
        <v>3.2655976808526363E-3</v>
      </c>
      <c r="Z344">
        <f t="shared" ref="Z344" si="1147">Z343+$K$2*LN(1+($L344)^Z$4)</f>
        <v>8.9215204161501114E-4</v>
      </c>
    </row>
    <row r="345" spans="12:26">
      <c r="L345">
        <f t="shared" si="1075"/>
        <v>0.33950000000000025</v>
      </c>
      <c r="M345">
        <f t="shared" si="1076"/>
        <v>0.17000000000000012</v>
      </c>
      <c r="N345">
        <f t="shared" si="1076"/>
        <v>0.29266959550102944</v>
      </c>
      <c r="O345">
        <f t="shared" si="1076"/>
        <v>0.32773852954624322</v>
      </c>
      <c r="P345">
        <f t="shared" si="1076"/>
        <v>0.33673220284205874</v>
      </c>
      <c r="Q345">
        <f t="shared" si="1138"/>
        <v>0.33909798244846745</v>
      </c>
      <c r="R345">
        <f t="shared" si="1138"/>
        <v>0.33974317145034005</v>
      </c>
      <c r="S345">
        <f t="shared" ref="S345:T345" si="1148">S344+$K$2/(1+($L345)^S$4)</f>
        <v>0.33992503012321729</v>
      </c>
      <c r="T345">
        <f t="shared" si="1148"/>
        <v>0.3399776842771004</v>
      </c>
      <c r="U345">
        <f t="shared" ref="U345:V345" si="1149">U344+$K$2/(1+($L345)^U$4)</f>
        <v>0.33999325448021828</v>
      </c>
      <c r="V345">
        <f t="shared" si="1149"/>
        <v>0.33999793575517168</v>
      </c>
      <c r="X345">
        <f t="shared" si="1080"/>
        <v>1.2670396265919875E-2</v>
      </c>
      <c r="Y345">
        <f t="shared" si="1080"/>
        <v>3.3039823281338825E-3</v>
      </c>
      <c r="Z345">
        <f t="shared" ref="Z345" si="1150">Z344+$K$2*LN(1+($L345)^Z$4)</f>
        <v>9.0534949606941044E-4</v>
      </c>
    </row>
    <row r="346" spans="12:26">
      <c r="L346">
        <f t="shared" si="1075"/>
        <v>0.34050000000000025</v>
      </c>
      <c r="M346">
        <f t="shared" si="1076"/>
        <v>0.17050000000000012</v>
      </c>
      <c r="N346">
        <f t="shared" si="1076"/>
        <v>0.29341558580315552</v>
      </c>
      <c r="O346">
        <f t="shared" si="1076"/>
        <v>0.32863463487087863</v>
      </c>
      <c r="P346">
        <f t="shared" si="1076"/>
        <v>0.33769422448347608</v>
      </c>
      <c r="Q346">
        <f t="shared" si="1138"/>
        <v>0.34008471860140732</v>
      </c>
      <c r="R346">
        <f t="shared" si="1138"/>
        <v>0.34073861525506538</v>
      </c>
      <c r="S346">
        <f t="shared" ref="S346:T346" si="1151">S345+$K$2/(1+($L346)^S$4)</f>
        <v>0.34092347406305995</v>
      </c>
      <c r="T346">
        <f t="shared" si="1151"/>
        <v>0.34097715389432653</v>
      </c>
      <c r="U346">
        <f t="shared" ref="U346:V346" si="1152">U345+$K$2/(1+($L346)^U$4)</f>
        <v>0.34099307382169169</v>
      </c>
      <c r="V346">
        <f t="shared" si="1152"/>
        <v>0.34099787423361344</v>
      </c>
      <c r="X346">
        <f t="shared" si="1080"/>
        <v>1.2780093589019185E-2</v>
      </c>
      <c r="Y346">
        <f t="shared" si="1080"/>
        <v>3.3427006604275296E-3</v>
      </c>
      <c r="Z346">
        <f t="shared" ref="Z346" si="1153">Z345+$K$2*LN(1+($L346)^Z$4)</f>
        <v>9.1870209360438583E-4</v>
      </c>
    </row>
    <row r="347" spans="12:26">
      <c r="L347">
        <f t="shared" si="1075"/>
        <v>0.34150000000000025</v>
      </c>
      <c r="M347">
        <f t="shared" si="1076"/>
        <v>0.17100000000000012</v>
      </c>
      <c r="N347">
        <f t="shared" si="1076"/>
        <v>0.29416102001858602</v>
      </c>
      <c r="O347">
        <f t="shared" si="1076"/>
        <v>0.32953019288076069</v>
      </c>
      <c r="P347">
        <f t="shared" si="1076"/>
        <v>0.33865592338378564</v>
      </c>
      <c r="Q347">
        <f t="shared" si="1138"/>
        <v>0.34107130035047778</v>
      </c>
      <c r="R347">
        <f t="shared" si="1138"/>
        <v>0.34173399207230809</v>
      </c>
      <c r="S347">
        <f t="shared" ref="S347:T347" si="1154">S346+$K$2/(1+($L347)^S$4)</f>
        <v>0.34192189042497462</v>
      </c>
      <c r="T347">
        <f t="shared" si="1154"/>
        <v>0.34197661251735861</v>
      </c>
      <c r="U347">
        <f t="shared" ref="U347:V347" si="1155">U346+$K$2/(1+($L347)^U$4)</f>
        <v>0.34199288887552443</v>
      </c>
      <c r="V347">
        <f t="shared" si="1155"/>
        <v>0.34199781106680444</v>
      </c>
      <c r="X347">
        <f t="shared" si="1080"/>
        <v>1.2890401869277557E-2</v>
      </c>
      <c r="Y347">
        <f t="shared" si="1080"/>
        <v>3.3817545311778142E-3</v>
      </c>
      <c r="Z347">
        <f t="shared" ref="Z347" si="1156">Z346+$K$2*LN(1+($L347)^Z$4)</f>
        <v>9.3221118277162635E-4</v>
      </c>
    </row>
    <row r="348" spans="12:26">
      <c r="L348">
        <f t="shared" si="1075"/>
        <v>0.34250000000000025</v>
      </c>
      <c r="M348">
        <f t="shared" si="1076"/>
        <v>0.17150000000000012</v>
      </c>
      <c r="N348">
        <f t="shared" si="1076"/>
        <v>0.29490589897575548</v>
      </c>
      <c r="O348">
        <f t="shared" si="1076"/>
        <v>0.3304252026419609</v>
      </c>
      <c r="P348">
        <f t="shared" si="1076"/>
        <v>0.33961729786568928</v>
      </c>
      <c r="Q348">
        <f t="shared" si="1138"/>
        <v>0.34205772638225729</v>
      </c>
      <c r="R348">
        <f t="shared" si="1138"/>
        <v>0.34272930112200478</v>
      </c>
      <c r="S348">
        <f t="shared" ref="S348:T348" si="1157">S347+$K$2/(1+($L348)^S$4)</f>
        <v>0.34292027880377274</v>
      </c>
      <c r="T348">
        <f t="shared" si="1157"/>
        <v>0.34297605995157565</v>
      </c>
      <c r="U348">
        <f t="shared" ref="U348:V348" si="1158">U347+$K$2/(1+($L348)^U$4)</f>
        <v>0.34299269955296058</v>
      </c>
      <c r="V348">
        <f t="shared" si="1158"/>
        <v>0.34299774621575368</v>
      </c>
      <c r="X348">
        <f t="shared" si="1080"/>
        <v>1.3001322523675366E-2</v>
      </c>
      <c r="Y348">
        <f t="shared" si="1080"/>
        <v>3.4211457976946976E-3</v>
      </c>
      <c r="Z348">
        <f t="shared" ref="Z348" si="1159">Z347+$K$2*LN(1+($L348)^Z$4)</f>
        <v>9.4587811955893799E-4</v>
      </c>
    </row>
    <row r="349" spans="12:26">
      <c r="L349">
        <f t="shared" si="1075"/>
        <v>0.34350000000000025</v>
      </c>
      <c r="M349">
        <f t="shared" si="1076"/>
        <v>0.17200000000000013</v>
      </c>
      <c r="N349">
        <f t="shared" si="1076"/>
        <v>0.29565022350124859</v>
      </c>
      <c r="O349">
        <f t="shared" si="1076"/>
        <v>0.33131966322520734</v>
      </c>
      <c r="P349">
        <f t="shared" si="1076"/>
        <v>0.34057834624996053</v>
      </c>
      <c r="Q349">
        <f t="shared" si="1138"/>
        <v>0.34304399537660674</v>
      </c>
      <c r="R349">
        <f t="shared" si="1138"/>
        <v>0.34372454161746124</v>
      </c>
      <c r="S349">
        <f t="shared" ref="S349:T349" si="1160">S348+$K$2/(1+($L349)^S$4)</f>
        <v>0.34391863878954942</v>
      </c>
      <c r="T349">
        <f t="shared" si="1160"/>
        <v>0.34397549599950006</v>
      </c>
      <c r="U349">
        <f t="shared" ref="U349:V349" si="1161">U348+$K$2/(1+($L349)^U$4)</f>
        <v>0.34399250576367513</v>
      </c>
      <c r="V349">
        <f t="shared" si="1161"/>
        <v>0.34399767964066424</v>
      </c>
      <c r="X349">
        <f t="shared" si="1080"/>
        <v>1.3112856966362781E-2</v>
      </c>
      <c r="Y349">
        <f t="shared" si="1080"/>
        <v>3.46087632113705E-3</v>
      </c>
      <c r="Z349">
        <f t="shared" ref="Z349" si="1162">Z348+$K$2*LN(1+($L349)^Z$4)</f>
        <v>9.597042674035248E-4</v>
      </c>
    </row>
    <row r="350" spans="12:26">
      <c r="L350">
        <f t="shared" si="1075"/>
        <v>0.34450000000000025</v>
      </c>
      <c r="M350">
        <f t="shared" si="1076"/>
        <v>0.17250000000000013</v>
      </c>
      <c r="N350">
        <f t="shared" si="1076"/>
        <v>0.29639399441980568</v>
      </c>
      <c r="O350">
        <f t="shared" si="1076"/>
        <v>0.33221357370588311</v>
      </c>
      <c r="P350">
        <f t="shared" si="1076"/>
        <v>0.34153906685547464</v>
      </c>
      <c r="Q350">
        <f t="shared" si="1138"/>
        <v>0.34403010600666645</v>
      </c>
      <c r="R350">
        <f t="shared" si="1138"/>
        <v>0.34471971276531943</v>
      </c>
      <c r="S350">
        <f t="shared" ref="S350:T350" si="1163">S349+$K$2/(1+($L350)^S$4)</f>
        <v>0.34491696996764359</v>
      </c>
      <c r="T350">
        <f t="shared" si="1163"/>
        <v>0.34497492046076433</v>
      </c>
      <c r="U350">
        <f t="shared" ref="U350:V350" si="1164">U349+$K$2/(1+($L350)^U$4)</f>
        <v>0.34499230741575082</v>
      </c>
      <c r="V350">
        <f t="shared" si="1164"/>
        <v>0.34499761130091899</v>
      </c>
      <c r="X350">
        <f t="shared" si="1080"/>
        <v>1.3225006608657379E-2</v>
      </c>
      <c r="Y350">
        <f t="shared" si="1080"/>
        <v>3.5009479664957705E-3</v>
      </c>
      <c r="Z350">
        <f t="shared" ref="Z350" si="1165">Z349+$K$2*LN(1+($L350)^Z$4)</f>
        <v>9.7369099720515172E-4</v>
      </c>
    </row>
    <row r="351" spans="12:26">
      <c r="L351">
        <f t="shared" si="1075"/>
        <v>0.34550000000000025</v>
      </c>
      <c r="M351">
        <f t="shared" si="1076"/>
        <v>0.17300000000000013</v>
      </c>
      <c r="N351">
        <f t="shared" si="1076"/>
        <v>0.29713721255432818</v>
      </c>
      <c r="O351">
        <f t="shared" si="1076"/>
        <v>0.33310693316402484</v>
      </c>
      <c r="P351">
        <f t="shared" si="1076"/>
        <v>0.3424994579992387</v>
      </c>
      <c r="Q351">
        <f t="shared" si="1138"/>
        <v>0.34501605693885345</v>
      </c>
      <c r="R351">
        <f t="shared" si="1138"/>
        <v>0.3457148137655241</v>
      </c>
      <c r="S351">
        <f t="shared" ref="S351:T351" si="1166">S350+$K$2/(1+($L351)^S$4)</f>
        <v>0.34591527191859772</v>
      </c>
      <c r="T351">
        <f t="shared" si="1166"/>
        <v>0.3459743331320777</v>
      </c>
      <c r="U351">
        <f t="shared" ref="U351:V351" si="1167">U350+$K$2/(1+($L351)^U$4)</f>
        <v>0.34599210441565498</v>
      </c>
      <c r="V351">
        <f t="shared" si="1167"/>
        <v>0.34599754115506604</v>
      </c>
      <c r="X351">
        <f t="shared" si="1080"/>
        <v>1.3337772859041796E-2</v>
      </c>
      <c r="Y351">
        <f t="shared" si="1080"/>
        <v>3.5413626025768419E-3</v>
      </c>
      <c r="Z351">
        <f t="shared" ref="Z351" si="1168">Z350+$K$2*LN(1+($L351)^Z$4)</f>
        <v>9.8783968733918916E-4</v>
      </c>
    </row>
    <row r="352" spans="12:26">
      <c r="L352">
        <f t="shared" si="1075"/>
        <v>0.34650000000000025</v>
      </c>
      <c r="M352">
        <f t="shared" si="1076"/>
        <v>0.17350000000000013</v>
      </c>
      <c r="N352">
        <f t="shared" si="1076"/>
        <v>0.29787987872588406</v>
      </c>
      <c r="O352">
        <f t="shared" si="1076"/>
        <v>0.33399974068432114</v>
      </c>
      <c r="P352">
        <f t="shared" si="1076"/>
        <v>0.34345951799642171</v>
      </c>
      <c r="Q352">
        <f t="shared" si="1138"/>
        <v>0.34600184683285878</v>
      </c>
      <c r="R352">
        <f t="shared" si="1138"/>
        <v>0.34670984381128972</v>
      </c>
      <c r="S352">
        <f t="shared" ref="S352:T352" si="1169">S351+$K$2/(1+($L352)^S$4)</f>
        <v>0.34691354421811743</v>
      </c>
      <c r="T352">
        <f t="shared" si="1169"/>
        <v>0.34697373380719215</v>
      </c>
      <c r="U352">
        <f t="shared" ref="U352:V352" si="1170">U351+$K$2/(1+($L352)^U$4)</f>
        <v>0.346991896668216</v>
      </c>
      <c r="V352">
        <f t="shared" si="1170"/>
        <v>0.34699746916080426</v>
      </c>
      <c r="X352">
        <f t="shared" si="1080"/>
        <v>1.3451157123161412E-2</v>
      </c>
      <c r="Y352">
        <f t="shared" si="1080"/>
        <v>3.5821221019843182E-3</v>
      </c>
      <c r="Z352">
        <f t="shared" ref="Z352" si="1171">Z351+$K$2*LN(1+($L352)^Z$4)</f>
        <v>1.0021517236695374E-3</v>
      </c>
    </row>
    <row r="353" spans="12:26">
      <c r="L353">
        <f t="shared" si="1075"/>
        <v>0.34750000000000025</v>
      </c>
      <c r="M353">
        <f t="shared" si="1076"/>
        <v>0.17400000000000013</v>
      </c>
      <c r="N353">
        <f t="shared" si="1076"/>
        <v>0.2986219937537134</v>
      </c>
      <c r="O353">
        <f t="shared" si="1076"/>
        <v>0.33489199535611086</v>
      </c>
      <c r="P353">
        <f t="shared" si="1076"/>
        <v>0.34441924516038491</v>
      </c>
      <c r="Q353">
        <f t="shared" si="1138"/>
        <v>0.34698747434164517</v>
      </c>
      <c r="R353">
        <f t="shared" si="1138"/>
        <v>0.34770480208906729</v>
      </c>
      <c r="S353">
        <f t="shared" ref="S353:T353" si="1172">S352+$K$2/(1+($L353)^S$4)</f>
        <v>0.34791178643703097</v>
      </c>
      <c r="T353">
        <f t="shared" si="1172"/>
        <v>0.34797312227686855</v>
      </c>
      <c r="U353">
        <f t="shared" ref="U353:V353" si="1173">U352+$K$2/(1+($L353)^U$4)</f>
        <v>0.34799168407659953</v>
      </c>
      <c r="V353">
        <f t="shared" si="1173"/>
        <v>0.34799739527496837</v>
      </c>
      <c r="X353">
        <f t="shared" si="1080"/>
        <v>1.3565160803822071E-2</v>
      </c>
      <c r="Y353">
        <f t="shared" si="1080"/>
        <v>3.6232283411032494E-3</v>
      </c>
      <c r="Z353">
        <f t="shared" ref="Z353" si="1174">Z352+$K$2*LN(1+($L353)^Z$4)</f>
        <v>1.0166284995614301E-3</v>
      </c>
    </row>
    <row r="354" spans="12:26">
      <c r="L354">
        <f t="shared" si="1075"/>
        <v>0.34850000000000025</v>
      </c>
      <c r="M354">
        <f t="shared" si="1076"/>
        <v>0.17450000000000013</v>
      </c>
      <c r="N354">
        <f t="shared" si="1076"/>
        <v>0.2993635584552336</v>
      </c>
      <c r="O354">
        <f t="shared" si="1076"/>
        <v>0.33578369627338128</v>
      </c>
      <c r="P354">
        <f t="shared" si="1076"/>
        <v>0.34537863780271205</v>
      </c>
      <c r="Q354">
        <f t="shared" si="1138"/>
        <v>0.34797293811144503</v>
      </c>
      <c r="R354">
        <f t="shared" si="1138"/>
        <v>0.34869968777851124</v>
      </c>
      <c r="S354">
        <f t="shared" ref="S354:T354" si="1175">S353+$K$2/(1+($L354)^S$4)</f>
        <v>0.34890999814124835</v>
      </c>
      <c r="T354">
        <f t="shared" si="1175"/>
        <v>0.34897249832884225</v>
      </c>
      <c r="U354">
        <f t="shared" ref="U354:V354" si="1176">U353+$K$2/(1+($L354)^U$4)</f>
        <v>0.34899146654228419</v>
      </c>
      <c r="V354">
        <f t="shared" si="1176"/>
        <v>0.34899731945351381</v>
      </c>
      <c r="X354">
        <f t="shared" si="1080"/>
        <v>1.3679785300987846E-2</v>
      </c>
      <c r="Y354">
        <f t="shared" si="1080"/>
        <v>3.6646832000825406E-3</v>
      </c>
      <c r="Z354">
        <f t="shared" ref="Z354" si="1177">Z353+$K$2*LN(1+($L354)^Z$4)</f>
        <v>1.0312714158941169E-3</v>
      </c>
    </row>
    <row r="355" spans="12:26">
      <c r="L355">
        <f t="shared" si="1075"/>
        <v>0.34950000000000025</v>
      </c>
      <c r="M355">
        <f t="shared" si="1076"/>
        <v>0.17500000000000013</v>
      </c>
      <c r="N355">
        <f t="shared" si="1076"/>
        <v>0.30010457364604504</v>
      </c>
      <c r="O355">
        <f t="shared" si="1076"/>
        <v>0.33667484253476654</v>
      </c>
      <c r="P355">
        <f t="shared" si="1076"/>
        <v>0.34633769423323985</v>
      </c>
      <c r="Q355">
        <f t="shared" si="1138"/>
        <v>0.34895823678175836</v>
      </c>
      <c r="R355">
        <f t="shared" si="1138"/>
        <v>0.34969450005244623</v>
      </c>
      <c r="S355">
        <f t="shared" ref="S355:T355" si="1178">S354+$K$2/(1+($L355)^S$4)</f>
        <v>0.34990817889172043</v>
      </c>
      <c r="T355">
        <f t="shared" si="1178"/>
        <v>0.34997186174778833</v>
      </c>
      <c r="U355">
        <f t="shared" ref="U355:V355" si="1179">U354+$K$2/(1+($L355)^U$4)</f>
        <v>0.3499912439650375</v>
      </c>
      <c r="V355">
        <f t="shared" si="1179"/>
        <v>0.34999724165150142</v>
      </c>
      <c r="X355">
        <f t="shared" si="1080"/>
        <v>1.3795032011778823E-2</v>
      </c>
      <c r="Y355">
        <f t="shared" si="1080"/>
        <v>3.7064885628177455E-3</v>
      </c>
      <c r="Z355">
        <f t="shared" ref="Z355" si="1180">Z354+$K$2*LN(1+($L355)^Z$4)</f>
        <v>1.0460818810734238E-3</v>
      </c>
    </row>
    <row r="356" spans="12:26">
      <c r="L356">
        <f t="shared" si="1075"/>
        <v>0.35050000000000026</v>
      </c>
      <c r="M356">
        <f t="shared" si="1076"/>
        <v>0.17550000000000013</v>
      </c>
      <c r="N356">
        <f t="shared" si="1076"/>
        <v>0.30084504013993618</v>
      </c>
      <c r="O356">
        <f t="shared" si="1076"/>
        <v>0.33756543324354538</v>
      </c>
      <c r="P356">
        <f t="shared" si="1076"/>
        <v>0.34729641276008844</v>
      </c>
      <c r="Q356">
        <f t="shared" si="1138"/>
        <v>0.34994336898535122</v>
      </c>
      <c r="R356">
        <f t="shared" si="1138"/>
        <v>0.35068923807683416</v>
      </c>
      <c r="S356">
        <f t="shared" ref="S356:T356" si="1181">S355+$K$2/(1+($L356)^S$4)</f>
        <v>0.35090632824439771</v>
      </c>
      <c r="T356">
        <f t="shared" si="1181"/>
        <v>0.35097121231528683</v>
      </c>
      <c r="U356">
        <f t="shared" ref="U356:V356" si="1182">U355+$K$2/(1+($L356)^U$4)</f>
        <v>0.35099101624289109</v>
      </c>
      <c r="V356">
        <f t="shared" si="1182"/>
        <v>0.35099716182308205</v>
      </c>
      <c r="X356">
        <f t="shared" si="1080"/>
        <v>1.3910902330468938E-2</v>
      </c>
      <c r="Y356">
        <f t="shared" si="1080"/>
        <v>3.7486463169337969E-3</v>
      </c>
      <c r="Z356">
        <f t="shared" ref="Z356" si="1183">Z355+$K$2*LN(1+($L356)^Z$4)</f>
        <v>1.0610613110441894E-3</v>
      </c>
    </row>
    <row r="357" spans="12:26">
      <c r="L357">
        <f t="shared" si="1075"/>
        <v>0.35150000000000026</v>
      </c>
      <c r="M357">
        <f t="shared" si="1076"/>
        <v>0.17600000000000013</v>
      </c>
      <c r="N357">
        <f t="shared" si="1076"/>
        <v>0.30158495874888919</v>
      </c>
      <c r="O357">
        <f t="shared" si="1076"/>
        <v>0.33845546750763944</v>
      </c>
      <c r="P357">
        <f t="shared" si="1076"/>
        <v>0.34825479168969198</v>
      </c>
      <c r="Q357">
        <f t="shared" si="1138"/>
        <v>0.3509283333482543</v>
      </c>
      <c r="R357">
        <f t="shared" si="1138"/>
        <v>0.35168390101074104</v>
      </c>
      <c r="S357">
        <f t="shared" ref="S357:T357" si="1184">S356+$K$2/(1+($L357)^S$4)</f>
        <v>0.35190444575018909</v>
      </c>
      <c r="T357">
        <f t="shared" si="1184"/>
        <v>0.35197054980978743</v>
      </c>
      <c r="U357">
        <f t="shared" ref="U357:V357" si="1185">U356+$K$2/(1+($L357)^U$4)</f>
        <v>0.35199078327211569</v>
      </c>
      <c r="V357">
        <f t="shared" si="1185"/>
        <v>0.35199707992148066</v>
      </c>
      <c r="X357">
        <f t="shared" si="1080"/>
        <v>1.4027397648483842E-2</v>
      </c>
      <c r="Y357">
        <f t="shared" si="1080"/>
        <v>3.7911583537676725E-3</v>
      </c>
      <c r="Z357">
        <f t="shared" ref="Z357" si="1186">Z356+$K$2*LN(1+($L357)^Z$4)</f>
        <v>1.0762111293025787E-3</v>
      </c>
    </row>
    <row r="358" spans="12:26">
      <c r="L358">
        <f t="shared" si="1075"/>
        <v>0.35250000000000026</v>
      </c>
      <c r="M358">
        <f t="shared" si="1076"/>
        <v>0.17650000000000013</v>
      </c>
      <c r="N358">
        <f t="shared" si="1076"/>
        <v>0.30232433028308514</v>
      </c>
      <c r="O358">
        <f t="shared" si="1076"/>
        <v>0.33934494443961111</v>
      </c>
      <c r="P358">
        <f t="shared" si="1076"/>
        <v>0.34921282932682929</v>
      </c>
      <c r="Q358">
        <f t="shared" si="1138"/>
        <v>0.35191312848976158</v>
      </c>
      <c r="R358">
        <f t="shared" si="1138"/>
        <v>0.35267848800630408</v>
      </c>
      <c r="S358">
        <f t="shared" ref="S358:T358" si="1187">S357+$K$2/(1+($L358)^S$4)</f>
        <v>0.35290253095492008</v>
      </c>
      <c r="T358">
        <f t="shared" si="1187"/>
        <v>0.35296987400657404</v>
      </c>
      <c r="U358">
        <f t="shared" ref="U358:V358" si="1188">U357+$K$2/(1+($L358)^U$4)</f>
        <v>0.35299054494719617</v>
      </c>
      <c r="V358">
        <f t="shared" si="1188"/>
        <v>0.35299699589898054</v>
      </c>
      <c r="X358">
        <f t="shared" si="1080"/>
        <v>1.41445193543988E-2</v>
      </c>
      <c r="Y358">
        <f t="shared" si="1080"/>
        <v>3.8340265683509977E-3</v>
      </c>
      <c r="Z358">
        <f t="shared" ref="Z358" si="1189">Z357+$K$2*LN(1+($L358)^Z$4)</f>
        <v>1.0915327669082711E-3</v>
      </c>
    </row>
    <row r="359" spans="12:26">
      <c r="L359">
        <f t="shared" si="1075"/>
        <v>0.35350000000000026</v>
      </c>
      <c r="M359">
        <f t="shared" si="1076"/>
        <v>0.17700000000000013</v>
      </c>
      <c r="N359">
        <f t="shared" si="1076"/>
        <v>0.30306315555090929</v>
      </c>
      <c r="O359">
        <f t="shared" si="1076"/>
        <v>0.34023386315666138</v>
      </c>
      <c r="P359">
        <f t="shared" si="1076"/>
        <v>0.35017052397465448</v>
      </c>
      <c r="Q359">
        <f t="shared" si="1138"/>
        <v>0.35289775302242954</v>
      </c>
      <c r="R359">
        <f t="shared" si="1138"/>
        <v>0.35367299820869846</v>
      </c>
      <c r="S359">
        <f t="shared" ref="S359:T359" si="1190">S358+$K$2/(1+($L359)^S$4)</f>
        <v>0.35390058339929137</v>
      </c>
      <c r="T359">
        <f t="shared" si="1190"/>
        <v>0.35396918467772898</v>
      </c>
      <c r="U359">
        <f t="shared" ref="U359:V359" si="1191">U358+$K$2/(1+($L359)^U$4)</f>
        <v>0.35399030116080576</v>
      </c>
      <c r="V359">
        <f t="shared" si="1191"/>
        <v>0.353996909706907</v>
      </c>
      <c r="X359">
        <f t="shared" si="1080"/>
        <v>1.4262268833936628E-2</v>
      </c>
      <c r="Y359">
        <f t="shared" si="1080"/>
        <v>3.8772528593925826E-3</v>
      </c>
      <c r="Z359">
        <f t="shared" ref="Z359" si="1192">Z358+$K$2*LN(1+($L359)^Z$4)</f>
        <v>1.1070276624965218E-3</v>
      </c>
    </row>
    <row r="360" spans="12:26">
      <c r="L360">
        <f t="shared" si="1075"/>
        <v>0.35450000000000026</v>
      </c>
      <c r="M360">
        <f t="shared" si="1076"/>
        <v>0.17750000000000013</v>
      </c>
      <c r="N360">
        <f t="shared" si="1076"/>
        <v>0.30380143535895654</v>
      </c>
      <c r="O360">
        <f t="shared" si="1076"/>
        <v>0.34112222278062765</v>
      </c>
      <c r="P360">
        <f t="shared" si="1076"/>
        <v>0.35112787393472783</v>
      </c>
      <c r="Q360">
        <f t="shared" si="1138"/>
        <v>0.35388220555207622</v>
      </c>
      <c r="R360">
        <f t="shared" si="1138"/>
        <v>0.35466743075610463</v>
      </c>
      <c r="S360">
        <f t="shared" ref="S360:T360" si="1193">S359+$K$2/(1+($L360)^S$4)</f>
        <v>0.3548986026188366</v>
      </c>
      <c r="T360">
        <f t="shared" si="1193"/>
        <v>0.35496848159209682</v>
      </c>
      <c r="U360">
        <f t="shared" ref="U360:V360" si="1194">U359+$K$2/(1+($L360)^U$4)</f>
        <v>0.35499005180378052</v>
      </c>
      <c r="V360">
        <f t="shared" si="1194"/>
        <v>0.35499682129561089</v>
      </c>
      <c r="X360">
        <f t="shared" si="1080"/>
        <v>1.4380647469965669E-2</v>
      </c>
      <c r="Y360">
        <f t="shared" si="1080"/>
        <v>3.9208391292608986E-3</v>
      </c>
      <c r="Z360">
        <f t="shared" ref="Z360" si="1195">Z359+$K$2*LN(1+($L360)^Z$4)</f>
        <v>1.1226972622900985E-3</v>
      </c>
    </row>
    <row r="361" spans="12:26">
      <c r="L361">
        <f t="shared" si="1075"/>
        <v>0.35550000000000026</v>
      </c>
      <c r="M361">
        <f t="shared" si="1076"/>
        <v>0.17800000000000013</v>
      </c>
      <c r="N361">
        <f t="shared" si="1076"/>
        <v>0.30453917051203661</v>
      </c>
      <c r="O361">
        <f t="shared" si="1076"/>
        <v>0.3420100224379814</v>
      </c>
      <c r="P361">
        <f t="shared" si="1076"/>
        <v>0.3520848775070467</v>
      </c>
      <c r="Q361">
        <f t="shared" si="1138"/>
        <v>0.35486648467778087</v>
      </c>
      <c r="R361">
        <f t="shared" si="1138"/>
        <v>0.35566178477967519</v>
      </c>
      <c r="S361">
        <f t="shared" ref="S361:T361" si="1196">S360+$K$2/(1+($L361)^S$4)</f>
        <v>0.35589658814388037</v>
      </c>
      <c r="T361">
        <f t="shared" si="1196"/>
        <v>0.35596776451524814</v>
      </c>
      <c r="U361">
        <f t="shared" ref="U361:V361" si="1197">U360+$K$2/(1+($L361)^U$4)</f>
        <v>0.35598979676509312</v>
      </c>
      <c r="V361">
        <f t="shared" si="1197"/>
        <v>0.35599673061445203</v>
      </c>
      <c r="X361">
        <f t="shared" si="1080"/>
        <v>1.4499656642497796E-2</v>
      </c>
      <c r="Y361">
        <f t="shared" si="1080"/>
        <v>3.9647872839664892E-3</v>
      </c>
      <c r="Z361">
        <f t="shared" ref="Z361" si="1198">Z360+$K$2*LN(1+($L361)^Z$4)</f>
        <v>1.1385430201110882E-3</v>
      </c>
    </row>
    <row r="362" spans="12:26">
      <c r="L362">
        <f t="shared" si="1075"/>
        <v>0.35650000000000026</v>
      </c>
      <c r="M362">
        <f t="shared" si="1076"/>
        <v>0.17850000000000013</v>
      </c>
      <c r="N362">
        <f t="shared" si="1076"/>
        <v>0.30527636181317924</v>
      </c>
      <c r="O362">
        <f t="shared" si="1076"/>
        <v>0.34289726125982584</v>
      </c>
      <c r="P362">
        <f t="shared" si="1076"/>
        <v>0.35304153299007635</v>
      </c>
      <c r="Q362">
        <f t="shared" si="1138"/>
        <v>0.35585058899188365</v>
      </c>
      <c r="R362">
        <f t="shared" si="1138"/>
        <v>0.35665605940350209</v>
      </c>
      <c r="S362">
        <f t="shared" ref="S362:T362" si="1199">S361+$K$2/(1+($L362)^S$4)</f>
        <v>0.35689453949949601</v>
      </c>
      <c r="T362">
        <f t="shared" si="1199"/>
        <v>0.35696703320944273</v>
      </c>
      <c r="U362">
        <f t="shared" ref="U362:V362" si="1200">U361+$K$2/(1+($L362)^U$4)</f>
        <v>0.35698953593182658</v>
      </c>
      <c r="V362">
        <f t="shared" si="1200"/>
        <v>0.35699663761178235</v>
      </c>
      <c r="X362">
        <f t="shared" si="1080"/>
        <v>1.4619297728686463E-2</v>
      </c>
      <c r="Y362">
        <f t="shared" si="1080"/>
        <v>4.009099233144321E-3</v>
      </c>
      <c r="Z362">
        <f t="shared" ref="Z362" si="1201">Z361+$K$2*LN(1+($L362)^Z$4)</f>
        <v>1.1545663973925792E-3</v>
      </c>
    </row>
    <row r="363" spans="12:26">
      <c r="L363">
        <f t="shared" si="1075"/>
        <v>0.35750000000000026</v>
      </c>
      <c r="M363">
        <f t="shared" si="1076"/>
        <v>0.17900000000000013</v>
      </c>
      <c r="N363">
        <f t="shared" si="1076"/>
        <v>0.30601301006363962</v>
      </c>
      <c r="O363">
        <f t="shared" si="1076"/>
        <v>0.34378393838189358</v>
      </c>
      <c r="P363">
        <f t="shared" si="1076"/>
        <v>0.35399783868078105</v>
      </c>
      <c r="Q363">
        <f t="shared" si="1138"/>
        <v>0.35683451707998565</v>
      </c>
      <c r="R363">
        <f t="shared" si="1138"/>
        <v>0.3576502537445837</v>
      </c>
      <c r="S363">
        <f t="shared" ref="S363:T363" si="1202">S362+$K$2/(1+($L363)^S$4)</f>
        <v>0.35789245620546289</v>
      </c>
      <c r="T363">
        <f t="shared" si="1202"/>
        <v>0.35796628743359266</v>
      </c>
      <c r="U363">
        <f t="shared" ref="U363:V363" si="1203">U362+$K$2/(1+($L363)^U$4)</f>
        <v>0.35798926918914753</v>
      </c>
      <c r="V363">
        <f t="shared" si="1203"/>
        <v>0.35799654223492872</v>
      </c>
      <c r="X363">
        <f t="shared" si="1080"/>
        <v>1.4739572102824776E-2</v>
      </c>
      <c r="Y363">
        <f t="shared" si="1080"/>
        <v>4.0537768900360685E-3</v>
      </c>
      <c r="Z363">
        <f t="shared" ref="Z363" si="1204">Z362+$K$2*LN(1+($L363)^Z$4)</f>
        <v>1.1707688631902096E-3</v>
      </c>
    </row>
    <row r="364" spans="12:26">
      <c r="L364">
        <f t="shared" si="1075"/>
        <v>0.35850000000000026</v>
      </c>
      <c r="M364">
        <f t="shared" si="1076"/>
        <v>0.17950000000000013</v>
      </c>
      <c r="N364">
        <f t="shared" si="1076"/>
        <v>0.3067491160629035</v>
      </c>
      <c r="O364">
        <f t="shared" si="1076"/>
        <v>0.344670052944544</v>
      </c>
      <c r="P364">
        <f t="shared" si="1076"/>
        <v>0.35495379287465517</v>
      </c>
      <c r="Q364">
        <f t="shared" si="1138"/>
        <v>0.35781826752094886</v>
      </c>
      <c r="R364">
        <f t="shared" si="1138"/>
        <v>0.35864436691279211</v>
      </c>
      <c r="S364">
        <f t="shared" ref="S364:T364" si="1205">S363+$K$2/(1+($L364)^S$4)</f>
        <v>0.35889033777622392</v>
      </c>
      <c r="T364">
        <f t="shared" si="1205"/>
        <v>0.35896552694322509</v>
      </c>
      <c r="U364">
        <f t="shared" ref="U364:V364" si="1206">U363+$K$2/(1+($L364)^U$4)</f>
        <v>0.3589889964202792</v>
      </c>
      <c r="V364">
        <f t="shared" si="1206"/>
        <v>0.35899644443017542</v>
      </c>
      <c r="X364">
        <f t="shared" si="1080"/>
        <v>1.4860481136343612E-2</v>
      </c>
      <c r="Y364">
        <f t="shared" si="1080"/>
        <v>4.0988221714723383E-3</v>
      </c>
      <c r="Z364">
        <f t="shared" ref="Z364" si="1207">Z363+$K$2*LN(1+($L364)^Z$4)</f>
        <v>1.1871518941935885E-3</v>
      </c>
    </row>
    <row r="365" spans="12:26">
      <c r="L365">
        <f t="shared" si="1075"/>
        <v>0.35950000000000026</v>
      </c>
      <c r="M365">
        <f t="shared" si="1076"/>
        <v>0.18000000000000013</v>
      </c>
      <c r="N365">
        <f t="shared" si="1076"/>
        <v>0.30748468060869238</v>
      </c>
      <c r="O365">
        <f t="shared" si="1076"/>
        <v>0.3455556040927607</v>
      </c>
      <c r="P365">
        <f t="shared" si="1076"/>
        <v>0.35590939386575432</v>
      </c>
      <c r="Q365">
        <f t="shared" si="1138"/>
        <v>0.35880183888689698</v>
      </c>
      <c r="R365">
        <f t="shared" si="1138"/>
        <v>0.35963839801084024</v>
      </c>
      <c r="S365">
        <f t="shared" ref="S365:T365" si="1208">S364+$K$2/(1+($L365)^S$4)</f>
        <v>0.35988818372084252</v>
      </c>
      <c r="T365">
        <f t="shared" si="1208"/>
        <v>0.3599647514904446</v>
      </c>
      <c r="U365">
        <f t="shared" ref="U365:V365" si="1209">U364+$K$2/(1+($L365)^U$4)</f>
        <v>0.35998871750647443</v>
      </c>
      <c r="V365">
        <f t="shared" si="1209"/>
        <v>0.35999634414274684</v>
      </c>
      <c r="X365">
        <f t="shared" si="1080"/>
        <v>1.4982026197809768E-2</v>
      </c>
      <c r="Y365">
        <f t="shared" si="1080"/>
        <v>4.1442369978548334E-3</v>
      </c>
      <c r="Z365">
        <f t="shared" ref="Z365" si="1210">Z364+$K$2*LN(1+($L365)^Z$4)</f>
        <v>1.2037169747375859E-3</v>
      </c>
    </row>
    <row r="366" spans="12:26">
      <c r="L366">
        <f t="shared" si="1075"/>
        <v>0.36050000000000026</v>
      </c>
      <c r="M366">
        <f t="shared" si="1076"/>
        <v>0.18050000000000013</v>
      </c>
      <c r="N366">
        <f t="shared" si="1076"/>
        <v>0.30821970449696873</v>
      </c>
      <c r="O366">
        <f t="shared" si="1076"/>
        <v>0.34644059097614888</v>
      </c>
      <c r="P366">
        <f t="shared" si="1076"/>
        <v>0.35686463994672651</v>
      </c>
      <c r="Q366">
        <f t="shared" si="1138"/>
        <v>0.35978522974321586</v>
      </c>
      <c r="R366">
        <f t="shared" si="1138"/>
        <v>0.36063234613424922</v>
      </c>
      <c r="S366">
        <f t="shared" ref="S366:T366" si="1211">S365+$K$2/(1+($L366)^S$4)</f>
        <v>0.36088599354295958</v>
      </c>
      <c r="T366">
        <f t="shared" si="1211"/>
        <v>0.36096396082389542</v>
      </c>
      <c r="U366">
        <f t="shared" ref="U366:V366" si="1212">U365+$K$2/(1+($L366)^U$4)</f>
        <v>0.3609884323269878</v>
      </c>
      <c r="V366">
        <f t="shared" si="1212"/>
        <v>0.36099624131678931</v>
      </c>
      <c r="X366">
        <f t="shared" si="1080"/>
        <v>1.5104208652924141E-2</v>
      </c>
      <c r="Y366">
        <f t="shared" si="1080"/>
        <v>4.1900232931384512E-3</v>
      </c>
      <c r="Z366">
        <f t="shared" ref="Z366" si="1213">Z365+$K$2*LN(1+($L366)^Z$4)</f>
        <v>1.2204655968134903E-3</v>
      </c>
    </row>
    <row r="367" spans="12:26">
      <c r="L367">
        <f t="shared" si="1075"/>
        <v>0.36150000000000027</v>
      </c>
      <c r="M367">
        <f t="shared" si="1076"/>
        <v>0.18100000000000013</v>
      </c>
      <c r="N367">
        <f t="shared" si="1076"/>
        <v>0.30895418852194118</v>
      </c>
      <c r="O367">
        <f t="shared" si="1076"/>
        <v>0.34732501274893252</v>
      </c>
      <c r="P367">
        <f t="shared" si="1076"/>
        <v>0.35781952940884354</v>
      </c>
      <c r="Q367">
        <f t="shared" si="1138"/>
        <v>0.36076843864855457</v>
      </c>
      <c r="R367">
        <f t="shared" si="1138"/>
        <v>0.36162621037131565</v>
      </c>
      <c r="S367">
        <f t="shared" ref="S367:T367" si="1214">S366+$K$2/(1+($L367)^S$4)</f>
        <v>0.36188376674075029</v>
      </c>
      <c r="T367">
        <f t="shared" si="1214"/>
        <v>0.36196315468872314</v>
      </c>
      <c r="U367">
        <f t="shared" ref="U367:V367" si="1215">U366+$K$2/(1+($L367)^U$4)</f>
        <v>0.36198814075904795</v>
      </c>
      <c r="V367">
        <f t="shared" si="1215"/>
        <v>0.36199613589535318</v>
      </c>
      <c r="X367">
        <f t="shared" si="1080"/>
        <v>1.5227029864519957E-2</v>
      </c>
      <c r="Y367">
        <f t="shared" si="1080"/>
        <v>4.2361829848133262E-3</v>
      </c>
      <c r="Z367">
        <f t="shared" ref="Z367" si="1216">Z366+$K$2*LN(1+($L367)^Z$4)</f>
        <v>1.2373992600800332E-3</v>
      </c>
    </row>
    <row r="368" spans="12:26">
      <c r="L368">
        <f t="shared" si="1075"/>
        <v>0.36250000000000027</v>
      </c>
      <c r="M368">
        <f t="shared" si="1076"/>
        <v>0.18150000000000013</v>
      </c>
      <c r="N368">
        <f t="shared" si="1076"/>
        <v>0.3096881334760696</v>
      </c>
      <c r="O368">
        <f t="shared" si="1076"/>
        <v>0.3482088685699517</v>
      </c>
      <c r="P368">
        <f t="shared" si="1076"/>
        <v>0.35877406054203231</v>
      </c>
      <c r="Q368">
        <f t="shared" si="1138"/>
        <v>0.36175146415482651</v>
      </c>
      <c r="R368">
        <f t="shared" si="1138"/>
        <v>0.36261998980307897</v>
      </c>
      <c r="S368">
        <f t="shared" ref="S368:T368" si="1217">S367+$K$2/(1+($L368)^S$4)</f>
        <v>0.36288150280688058</v>
      </c>
      <c r="T368">
        <f t="shared" si="1217"/>
        <v>0.36296233282653634</v>
      </c>
      <c r="U368">
        <f t="shared" ref="U368:V368" si="1218">U367+$K$2/(1+($L368)^U$4)</f>
        <v>0.36298784267782941</v>
      </c>
      <c r="V368">
        <f t="shared" si="1218"/>
        <v>0.36299602782037432</v>
      </c>
      <c r="X368">
        <f t="shared" si="1080"/>
        <v>1.5350491192561015E-2</v>
      </c>
      <c r="Y368">
        <f t="shared" si="1080"/>
        <v>4.2827180038868037E-3</v>
      </c>
      <c r="Z368">
        <f t="shared" ref="Z368" si="1219">Z367+$K$2*LN(1+($L368)^Z$4)</f>
        <v>1.2545194718742807E-3</v>
      </c>
    </row>
    <row r="369" spans="12:26">
      <c r="L369">
        <f t="shared" si="1075"/>
        <v>0.36350000000000027</v>
      </c>
      <c r="M369">
        <f t="shared" si="1076"/>
        <v>0.18200000000000013</v>
      </c>
      <c r="N369">
        <f t="shared" si="1076"/>
        <v>0.31042154015007034</v>
      </c>
      <c r="O369">
        <f t="shared" si="1076"/>
        <v>0.34909215760265966</v>
      </c>
      <c r="P369">
        <f t="shared" si="1076"/>
        <v>0.35972823163490636</v>
      </c>
      <c r="Q369">
        <f t="shared" si="1138"/>
        <v>0.36273430480721086</v>
      </c>
      <c r="R369">
        <f t="shared" si="1138"/>
        <v>0.36361368350328888</v>
      </c>
      <c r="S369">
        <f t="shared" ref="S369:T369" si="1220">S368+$K$2/(1+($L369)^S$4)</f>
        <v>0.36387920122846362</v>
      </c>
      <c r="T369">
        <f t="shared" si="1220"/>
        <v>0.36396149497536778</v>
      </c>
      <c r="U369">
        <f t="shared" ref="U369:V369" si="1221">U368+$K$2/(1+($L369)^U$4)</f>
        <v>0.36398753795642408</v>
      </c>
      <c r="V369">
        <f t="shared" si="1221"/>
        <v>0.36399591703265566</v>
      </c>
      <c r="X369">
        <f t="shared" si="1080"/>
        <v>1.5474593994139982E-2</v>
      </c>
      <c r="Y369">
        <f t="shared" si="1080"/>
        <v>4.3296302848653588E-3</v>
      </c>
      <c r="Z369">
        <f t="shared" ref="Z369" si="1222">Z368+$K$2*LN(1+($L369)^Z$4)</f>
        <v>1.2718277472223906E-3</v>
      </c>
    </row>
    <row r="370" spans="12:26">
      <c r="L370">
        <f t="shared" si="1075"/>
        <v>0.36450000000000027</v>
      </c>
      <c r="M370">
        <f t="shared" si="1076"/>
        <v>0.18250000000000013</v>
      </c>
      <c r="N370">
        <f t="shared" si="1076"/>
        <v>0.31115440933292121</v>
      </c>
      <c r="O370">
        <f t="shared" si="1076"/>
        <v>0.34997487901511987</v>
      </c>
      <c r="P370">
        <f t="shared" si="1076"/>
        <v>0.36068204097479722</v>
      </c>
      <c r="Q370">
        <f t="shared" si="1138"/>
        <v>0.36371695914415436</v>
      </c>
      <c r="R370">
        <f t="shared" si="1138"/>
        <v>0.36460729053837293</v>
      </c>
      <c r="S370">
        <f t="shared" ref="S370:T370" si="1223">S369+$K$2/(1+($L370)^S$4)</f>
        <v>0.36487686148701587</v>
      </c>
      <c r="T370">
        <f t="shared" si="1223"/>
        <v>0.36496064086963542</v>
      </c>
      <c r="U370">
        <f t="shared" ref="U370:V370" si="1224">U369+$K$2/(1+($L370)^U$4)</f>
        <v>0.36498722646581244</v>
      </c>
      <c r="V370">
        <f t="shared" si="1224"/>
        <v>0.36499580347184807</v>
      </c>
      <c r="X370">
        <f t="shared" si="1080"/>
        <v>1.5599339623476718E-2</v>
      </c>
      <c r="Y370">
        <f t="shared" si="1080"/>
        <v>4.3769217657364532E-3</v>
      </c>
      <c r="Z370">
        <f t="shared" ref="Z370" si="1225">Z369+$K$2*LN(1+($L370)^Z$4)</f>
        <v>1.2893256088502341E-3</v>
      </c>
    </row>
    <row r="371" spans="12:26">
      <c r="L371">
        <f t="shared" si="1075"/>
        <v>0.36550000000000027</v>
      </c>
      <c r="M371">
        <f t="shared" si="1076"/>
        <v>0.18300000000000013</v>
      </c>
      <c r="N371">
        <f t="shared" si="1076"/>
        <v>0.31188674181186665</v>
      </c>
      <c r="O371">
        <f t="shared" si="1076"/>
        <v>0.3508570319800029</v>
      </c>
      <c r="P371">
        <f t="shared" si="1076"/>
        <v>0.36163548684778601</v>
      </c>
      <c r="Q371">
        <f t="shared" si="1138"/>
        <v>0.36469942569737307</v>
      </c>
      <c r="R371">
        <f t="shared" si="1138"/>
        <v>0.36560080996740391</v>
      </c>
      <c r="S371">
        <f t="shared" ref="S371:T371" si="1226">S370+$K$2/(1+($L371)^S$4)</f>
        <v>0.36587448305841314</v>
      </c>
      <c r="T371">
        <f t="shared" si="1226"/>
        <v>0.36595977024010284</v>
      </c>
      <c r="U371">
        <f t="shared" ref="U371:V371" si="1227">U370+$K$2/(1+($L371)^U$4)</f>
        <v>0.36598690807483453</v>
      </c>
      <c r="V371">
        <f t="shared" si="1227"/>
        <v>0.36599568707643154</v>
      </c>
      <c r="X371">
        <f t="shared" si="1080"/>
        <v>1.5724729431916634E-2</v>
      </c>
      <c r="Y371">
        <f t="shared" si="1080"/>
        <v>4.4245943879503303E-3</v>
      </c>
      <c r="Z371">
        <f t="shared" ref="Z371" si="1228">Z370+$K$2*LN(1+($L371)^Z$4)</f>
        <v>1.3070145871938808E-3</v>
      </c>
    </row>
    <row r="372" spans="12:26">
      <c r="L372">
        <f t="shared" si="1075"/>
        <v>0.36650000000000027</v>
      </c>
      <c r="M372">
        <f t="shared" si="1076"/>
        <v>0.18350000000000014</v>
      </c>
      <c r="N372">
        <f t="shared" si="1076"/>
        <v>0.31261853837242282</v>
      </c>
      <c r="O372">
        <f t="shared" si="1076"/>
        <v>0.35173861567458353</v>
      </c>
      <c r="P372">
        <f t="shared" si="1076"/>
        <v>0.3625885675387352</v>
      </c>
      <c r="Q372">
        <f t="shared" si="1138"/>
        <v>0.36568170299185471</v>
      </c>
      <c r="R372">
        <f t="shared" si="1138"/>
        <v>0.36659424084206754</v>
      </c>
      <c r="S372">
        <f t="shared" ref="S372:T372" si="1229">S371+$K$2/(1+($L372)^S$4)</f>
        <v>0.36687206541284645</v>
      </c>
      <c r="T372">
        <f t="shared" si="1229"/>
        <v>0.3669588828138397</v>
      </c>
      <c r="U372">
        <f t="shared" ref="U372:V372" si="1230">U371+$K$2/(1+($L372)^U$4)</f>
        <v>0.36698658265016038</v>
      </c>
      <c r="V372">
        <f t="shared" si="1230"/>
        <v>0.36699556778369546</v>
      </c>
      <c r="X372">
        <f t="shared" si="1080"/>
        <v>1.5850764767929081E-2</v>
      </c>
      <c r="Y372">
        <f t="shared" si="1080"/>
        <v>4.4726500964017519E-3</v>
      </c>
      <c r="Z372">
        <f t="shared" ref="Z372" si="1231">Z371+$K$2*LN(1+($L372)^Z$4)</f>
        <v>1.3248962204099471E-3</v>
      </c>
    </row>
    <row r="373" spans="12:26">
      <c r="L373">
        <f t="shared" si="1075"/>
        <v>0.36750000000000027</v>
      </c>
      <c r="M373">
        <f t="shared" si="1076"/>
        <v>0.18400000000000014</v>
      </c>
      <c r="N373">
        <f t="shared" si="1076"/>
        <v>0.31334979979838262</v>
      </c>
      <c r="O373">
        <f t="shared" si="1076"/>
        <v>0.35261962928073742</v>
      </c>
      <c r="P373">
        <f t="shared" si="1076"/>
        <v>0.36354128133132013</v>
      </c>
      <c r="Q373">
        <f t="shared" si="1138"/>
        <v>0.36666378954586104</v>
      </c>
      <c r="R373">
        <f t="shared" si="1138"/>
        <v>0.36758758220663013</v>
      </c>
      <c r="S373">
        <f t="shared" ref="S373:T373" si="1232">S372+$K$2/(1+($L373)^S$4)</f>
        <v>0.36786960801477764</v>
      </c>
      <c r="T373">
        <f t="shared" si="1232"/>
        <v>0.36795797831418176</v>
      </c>
      <c r="U373">
        <f t="shared" ref="U373:V373" si="1233">U372+$K$2/(1+($L373)^U$4)</f>
        <v>0.3679862500562604</v>
      </c>
      <c r="V373">
        <f t="shared" si="1233"/>
        <v>0.36799544552971919</v>
      </c>
      <c r="X373">
        <f t="shared" si="1080"/>
        <v>1.5977446977105784E-2</v>
      </c>
      <c r="Y373">
        <f t="shared" si="1080"/>
        <v>4.5210908394116732E-3</v>
      </c>
      <c r="Z373">
        <f t="shared" ref="Z373" si="1234">Z372+$K$2*LN(1+($L373)^Z$4)</f>
        <v>1.3429720543858071E-3</v>
      </c>
    </row>
    <row r="374" spans="12:26">
      <c r="L374">
        <f t="shared" si="1075"/>
        <v>0.36850000000000027</v>
      </c>
      <c r="M374">
        <f t="shared" si="1076"/>
        <v>0.18450000000000014</v>
      </c>
      <c r="N374">
        <f t="shared" si="1076"/>
        <v>0.3140805268718207</v>
      </c>
      <c r="O374">
        <f t="shared" si="1076"/>
        <v>0.35350007198493794</v>
      </c>
      <c r="P374">
        <f t="shared" si="1076"/>
        <v>0.36449362650806089</v>
      </c>
      <c r="Q374">
        <f t="shared" si="1138"/>
        <v>0.36764568387093044</v>
      </c>
      <c r="R374">
        <f t="shared" si="1138"/>
        <v>0.36858083309790624</v>
      </c>
      <c r="S374">
        <f t="shared" ref="S374:T374" si="1235">S373+$K$2/(1+($L374)^S$4)</f>
        <v>0.36886711032289482</v>
      </c>
      <c r="T374">
        <f t="shared" si="1235"/>
        <v>0.36895705646069044</v>
      </c>
      <c r="U374">
        <f t="shared" ref="U374:V374" si="1236">U373+$K$2/(1+($L374)^U$4)</f>
        <v>0.36898591015537535</v>
      </c>
      <c r="V374">
        <f t="shared" si="1236"/>
        <v>0.36899532024935194</v>
      </c>
      <c r="X374">
        <f t="shared" si="1080"/>
        <v>1.6104777402159303E-2</v>
      </c>
      <c r="Y374">
        <f t="shared" si="1080"/>
        <v>4.5699185687088605E-3</v>
      </c>
      <c r="Z374">
        <f t="shared" ref="Z374" si="1237">Z373+$K$2*LN(1+($L374)^Z$4)</f>
        <v>1.3612436427496634E-3</v>
      </c>
    </row>
    <row r="375" spans="12:26">
      <c r="L375">
        <f t="shared" si="1075"/>
        <v>0.36950000000000027</v>
      </c>
      <c r="M375">
        <f t="shared" si="1076"/>
        <v>0.18500000000000014</v>
      </c>
      <c r="N375">
        <f t="shared" si="1076"/>
        <v>0.31481072037309854</v>
      </c>
      <c r="O375">
        <f t="shared" si="1076"/>
        <v>0.35437994297825287</v>
      </c>
      <c r="P375">
        <f t="shared" si="1076"/>
        <v>0.36544560135035403</v>
      </c>
      <c r="Q375">
        <f t="shared" si="1138"/>
        <v>0.36862738447188109</v>
      </c>
      <c r="R375">
        <f t="shared" si="1138"/>
        <v>0.36957399254522649</v>
      </c>
      <c r="S375">
        <f t="shared" ref="S375:T375" si="1238">S374+$K$2/(1+($L375)^S$4)</f>
        <v>0.3698645717900676</v>
      </c>
      <c r="T375">
        <f t="shared" si="1238"/>
        <v>0.36995611696911229</v>
      </c>
      <c r="U375">
        <f t="shared" ref="U375:V375" si="1239">U374+$K$2/(1+($L375)^U$4)</f>
        <v>0.3699855628074859</v>
      </c>
      <c r="V375">
        <f t="shared" si="1239"/>
        <v>0.36999519187619273</v>
      </c>
      <c r="X375">
        <f t="shared" si="1080"/>
        <v>1.6232757382921528E-2</v>
      </c>
      <c r="Y375">
        <f t="shared" si="1080"/>
        <v>4.6191352394114489E-3</v>
      </c>
      <c r="Z375">
        <f t="shared" ref="Z375" si="1240">Z374+$K$2*LN(1+($L375)^Z$4)</f>
        <v>1.3797125468804792E-3</v>
      </c>
    </row>
    <row r="376" spans="12:26">
      <c r="L376">
        <f t="shared" si="1075"/>
        <v>0.37050000000000027</v>
      </c>
      <c r="M376">
        <f t="shared" si="1076"/>
        <v>0.18550000000000014</v>
      </c>
      <c r="N376">
        <f t="shared" si="1076"/>
        <v>0.3155403810808694</v>
      </c>
      <c r="O376">
        <f t="shared" si="1076"/>
        <v>0.35525924145634108</v>
      </c>
      <c r="P376">
        <f t="shared" si="1076"/>
        <v>0.36639720413850457</v>
      </c>
      <c r="Q376">
        <f t="shared" si="1138"/>
        <v>0.36960888984681389</v>
      </c>
      <c r="R376">
        <f t="shared" si="1138"/>
        <v>0.37056705957040542</v>
      </c>
      <c r="S376">
        <f t="shared" ref="S376:T376" si="1241">S375+$K$2/(1+($L376)^S$4)</f>
        <v>0.37086199186330226</v>
      </c>
      <c r="T376">
        <f t="shared" si="1241"/>
        <v>0.37095515955133812</v>
      </c>
      <c r="U376">
        <f t="shared" ref="U376:V376" si="1242">U375+$K$2/(1+($L376)^U$4)</f>
        <v>0.37098520787028189</v>
      </c>
      <c r="V376">
        <f t="shared" si="1242"/>
        <v>0.37099506034256968</v>
      </c>
      <c r="X376">
        <f t="shared" si="1080"/>
        <v>1.6361388256342212E-2</v>
      </c>
      <c r="Y376">
        <f t="shared" si="1080"/>
        <v>4.6687428100084414E-3</v>
      </c>
      <c r="Z376">
        <f t="shared" ref="Z376" si="1243">Z375+$K$2*LN(1+($L376)^Z$4)</f>
        <v>1.39838033591777E-3</v>
      </c>
    </row>
    <row r="377" spans="12:26">
      <c r="L377">
        <f t="shared" si="1075"/>
        <v>0.37150000000000027</v>
      </c>
      <c r="M377">
        <f t="shared" si="1076"/>
        <v>0.18600000000000014</v>
      </c>
      <c r="N377">
        <f t="shared" si="1076"/>
        <v>0.3162695097720834</v>
      </c>
      <c r="O377">
        <f t="shared" si="1076"/>
        <v>0.35613796661944896</v>
      </c>
      <c r="P377">
        <f t="shared" si="1076"/>
        <v>0.3673484331517578</v>
      </c>
      <c r="Q377">
        <f t="shared" si="1138"/>
        <v>0.37059019848711622</v>
      </c>
      <c r="R377">
        <f t="shared" si="1138"/>
        <v>0.37156003318770953</v>
      </c>
      <c r="S377">
        <f t="shared" ref="S377:T377" si="1244">S376+$K$2/(1+($L377)^S$4)</f>
        <v>0.37185936998369662</v>
      </c>
      <c r="T377">
        <f t="shared" si="1244"/>
        <v>0.37195418391536161</v>
      </c>
      <c r="U377">
        <f t="shared" ref="U377:V377" si="1245">U376+$K$2/(1+($L377)^U$4)</f>
        <v>0.37198484519913128</v>
      </c>
      <c r="V377">
        <f t="shared" si="1245"/>
        <v>0.37199492557951952</v>
      </c>
      <c r="X377">
        <f t="shared" si="1080"/>
        <v>1.6490671356487536E-2</v>
      </c>
      <c r="Y377">
        <f t="shared" si="1080"/>
        <v>4.7187432423411472E-3</v>
      </c>
      <c r="Z377">
        <f t="shared" ref="Z377" si="1246">Z376+$K$2*LN(1+($L377)^Z$4)</f>
        <v>1.4172485867712525E-3</v>
      </c>
    </row>
    <row r="378" spans="12:26">
      <c r="L378">
        <f t="shared" si="1075"/>
        <v>0.37250000000000028</v>
      </c>
      <c r="M378">
        <f t="shared" si="1076"/>
        <v>0.18650000000000014</v>
      </c>
      <c r="N378">
        <f t="shared" si="1076"/>
        <v>0.31699810722199234</v>
      </c>
      <c r="O378">
        <f t="shared" si="1076"/>
        <v>0.35701611767240699</v>
      </c>
      <c r="P378">
        <f t="shared" si="1076"/>
        <v>0.36829928666833128</v>
      </c>
      <c r="Q378">
        <f t="shared" si="1138"/>
        <v>0.37157130887746537</v>
      </c>
      <c r="R378">
        <f t="shared" si="1138"/>
        <v>0.37255291240382504</v>
      </c>
      <c r="S378">
        <f t="shared" ref="S378:T378" si="1247">S377+$K$2/(1+($L378)^S$4)</f>
        <v>0.37285670558639478</v>
      </c>
      <c r="T378">
        <f t="shared" si="1247"/>
        <v>0.37295318976523784</v>
      </c>
      <c r="U378">
        <f t="shared" ref="U378:V378" si="1248">U377+$K$2/(1+($L378)^U$4)</f>
        <v>0.37298447464704898</v>
      </c>
      <c r="V378">
        <f t="shared" si="1248"/>
        <v>0.37299478751676629</v>
      </c>
      <c r="X378">
        <f t="shared" si="1080"/>
        <v>1.6620608014538709E-2</v>
      </c>
      <c r="Y378">
        <f t="shared" si="1080"/>
        <v>4.7691385015845664E-3</v>
      </c>
      <c r="Z378">
        <f t="shared" ref="Z378" si="1249">Z377+$K$2*LN(1+($L378)^Z$4)</f>
        <v>1.4363188841303527E-3</v>
      </c>
    </row>
    <row r="379" spans="12:26">
      <c r="L379">
        <f t="shared" si="1075"/>
        <v>0.37350000000000028</v>
      </c>
      <c r="M379">
        <f t="shared" si="1076"/>
        <v>0.18700000000000014</v>
      </c>
      <c r="N379">
        <f t="shared" si="1076"/>
        <v>0.31772617420415472</v>
      </c>
      <c r="O379">
        <f t="shared" si="1076"/>
        <v>0.3578936938246261</v>
      </c>
      <c r="P379">
        <f t="shared" si="1076"/>
        <v>0.36924976296544709</v>
      </c>
      <c r="Q379">
        <f t="shared" si="1138"/>
        <v>0.37255221949583267</v>
      </c>
      <c r="R379">
        <f t="shared" si="1138"/>
        <v>0.37354569621782613</v>
      </c>
      <c r="S379">
        <f t="shared" ref="S379:T379" si="1250">S378+$K$2/(1+($L379)^S$4)</f>
        <v>0.37385399810054165</v>
      </c>
      <c r="T379">
        <f t="shared" si="1250"/>
        <v>0.37395217680104142</v>
      </c>
      <c r="U379">
        <f t="shared" ref="U379:V379" si="1251">U378+$K$2/(1+($L379)^U$4)</f>
        <v>0.37398409606466487</v>
      </c>
      <c r="V379">
        <f t="shared" si="1251"/>
        <v>0.37399464608270022</v>
      </c>
      <c r="X379">
        <f t="shared" si="1080"/>
        <v>1.6751199558790602E-2</v>
      </c>
      <c r="Y379">
        <f t="shared" si="1080"/>
        <v>4.8199305562287133E-3</v>
      </c>
      <c r="Z379">
        <f t="shared" ref="Z379" si="1252">Z378+$K$2*LN(1+($L379)^Z$4)</f>
        <v>1.4555928204735699E-3</v>
      </c>
    </row>
    <row r="380" spans="12:26">
      <c r="L380">
        <f t="shared" si="1075"/>
        <v>0.37450000000000028</v>
      </c>
      <c r="M380">
        <f t="shared" si="1076"/>
        <v>0.18750000000000014</v>
      </c>
      <c r="N380">
        <f t="shared" si="1076"/>
        <v>0.31845371149044066</v>
      </c>
      <c r="O380">
        <f t="shared" si="1076"/>
        <v>0.35877069429009412</v>
      </c>
      <c r="P380">
        <f t="shared" si="1076"/>
        <v>0.37019986031936364</v>
      </c>
      <c r="Q380">
        <f t="shared" si="1138"/>
        <v>0.37353292881348776</v>
      </c>
      <c r="R380">
        <f t="shared" si="1138"/>
        <v>0.37453838362114317</v>
      </c>
      <c r="S380">
        <f t="shared" ref="S380:T380" si="1253">S379+$K$2/(1+($L380)^S$4)</f>
        <v>0.37485124694923738</v>
      </c>
      <c r="T380">
        <f t="shared" si="1253"/>
        <v>0.37495114471882429</v>
      </c>
      <c r="U380">
        <f t="shared" ref="U380:V380" si="1254">U379+$K$2/(1+($L380)^U$4)</f>
        <v>0.37498370930019204</v>
      </c>
      <c r="V380">
        <f t="shared" si="1254"/>
        <v>0.37499450120435601</v>
      </c>
      <c r="X380">
        <f t="shared" si="1080"/>
        <v>1.6882447314650415E-2</v>
      </c>
      <c r="Y380">
        <f t="shared" si="1080"/>
        <v>4.8711213780598811E-3</v>
      </c>
      <c r="Z380">
        <f t="shared" ref="Z380" si="1255">Z379+$K$2*LN(1+($L380)^Z$4)</f>
        <v>1.475071996077697E-3</v>
      </c>
    </row>
    <row r="381" spans="12:26">
      <c r="L381">
        <f t="shared" si="1075"/>
        <v>0.37550000000000028</v>
      </c>
      <c r="M381">
        <f t="shared" si="1076"/>
        <v>0.18800000000000014</v>
      </c>
      <c r="N381">
        <f t="shared" si="1076"/>
        <v>0.3191807198510368</v>
      </c>
      <c r="O381">
        <f t="shared" si="1076"/>
        <v>0.35964711828737195</v>
      </c>
      <c r="P381">
        <f t="shared" si="1076"/>
        <v>0.37114957700540802</v>
      </c>
      <c r="Q381">
        <f t="shared" si="1138"/>
        <v>0.37451343529500297</v>
      </c>
      <c r="R381">
        <f t="shared" si="1138"/>
        <v>0.37553097359753068</v>
      </c>
      <c r="S381">
        <f t="shared" ref="S381:T381" si="1256">S380+$K$2/(1+($L381)^S$4)</f>
        <v>0.37584845154949154</v>
      </c>
      <c r="T381">
        <f t="shared" si="1256"/>
        <v>0.37595009321057327</v>
      </c>
      <c r="U381">
        <f t="shared" ref="U381:V381" si="1257">U380+$K$2/(1+($L381)^U$4)</f>
        <v>0.37598331419939413</v>
      </c>
      <c r="V381">
        <f t="shared" si="1257"/>
        <v>0.37599435280739085</v>
      </c>
      <c r="X381">
        <f t="shared" si="1080"/>
        <v>1.7014352604636376E-2</v>
      </c>
      <c r="Y381">
        <f t="shared" si="1080"/>
        <v>4.9227129421418533E-3</v>
      </c>
      <c r="Z381">
        <f t="shared" ref="Z381" si="1258">Z380+$K$2*LN(1+($L381)^Z$4)</f>
        <v>1.4947580190268956E-3</v>
      </c>
    </row>
    <row r="382" spans="12:26">
      <c r="L382">
        <f t="shared" si="1075"/>
        <v>0.37650000000000028</v>
      </c>
      <c r="M382">
        <f t="shared" si="1076"/>
        <v>0.18850000000000014</v>
      </c>
      <c r="N382">
        <f t="shared" si="1076"/>
        <v>0.31990720005445128</v>
      </c>
      <c r="O382">
        <f t="shared" si="1076"/>
        <v>0.36052296503958986</v>
      </c>
      <c r="P382">
        <f t="shared" si="1076"/>
        <v>0.37209891129800821</v>
      </c>
      <c r="Q382">
        <f t="shared" si="1138"/>
        <v>0.3754937373982582</v>
      </c>
      <c r="R382">
        <f t="shared" si="1138"/>
        <v>0.37652346512303597</v>
      </c>
      <c r="S382">
        <f t="shared" ref="S382:T382" si="1259">S381+$K$2/(1+($L382)^S$4)</f>
        <v>0.37684561131217714</v>
      </c>
      <c r="T382">
        <f t="shared" si="1259"/>
        <v>0.37694902196416702</v>
      </c>
      <c r="U382">
        <f t="shared" ref="U382:V382" si="1260">U381+$K$2/(1+($L382)^U$4)</f>
        <v>0.37698291060555289</v>
      </c>
      <c r="V382">
        <f t="shared" si="1260"/>
        <v>0.37699420081606244</v>
      </c>
      <c r="X382">
        <f t="shared" si="1080"/>
        <v>1.714691674837648E-2</v>
      </c>
      <c r="Y382">
        <f t="shared" si="1080"/>
        <v>4.9747072267970569E-3</v>
      </c>
      <c r="Z382">
        <f t="shared" ref="Z382" si="1261">Z381+$K$2*LN(1+($L382)^Z$4)</f>
        <v>1.5146525052216258E-3</v>
      </c>
    </row>
    <row r="383" spans="12:26">
      <c r="L383">
        <f t="shared" si="1075"/>
        <v>0.37750000000000028</v>
      </c>
      <c r="M383">
        <f t="shared" si="1076"/>
        <v>0.18900000000000014</v>
      </c>
      <c r="N383">
        <f t="shared" si="1076"/>
        <v>0.32063315286751842</v>
      </c>
      <c r="O383">
        <f t="shared" si="1076"/>
        <v>0.36139823377444363</v>
      </c>
      <c r="P383">
        <f t="shared" si="1076"/>
        <v>0.37304786147072527</v>
      </c>
      <c r="Q383">
        <f t="shared" si="1138"/>
        <v>0.37647383357444592</v>
      </c>
      <c r="R383">
        <f t="shared" si="1138"/>
        <v>0.37751585716596725</v>
      </c>
      <c r="S383">
        <f t="shared" ref="S383:T383" si="1262">S382+$K$2/(1+($L383)^S$4)</f>
        <v>0.37784272564198451</v>
      </c>
      <c r="T383">
        <f t="shared" si="1262"/>
        <v>0.37794793066333321</v>
      </c>
      <c r="U383">
        <f t="shared" ref="U383:V383" si="1263">U382+$K$2/(1+($L383)^U$4)</f>
        <v>0.37798249835943498</v>
      </c>
      <c r="V383">
        <f t="shared" si="1263"/>
        <v>0.37799404515320623</v>
      </c>
      <c r="X383">
        <f t="shared" si="1080"/>
        <v>1.7280141062607259E-2</v>
      </c>
      <c r="Y383">
        <f t="shared" si="1080"/>
        <v>5.0271062135876553E-3</v>
      </c>
      <c r="Z383">
        <f t="shared" ref="Z383" si="1264">Z382+$K$2*LN(1+($L383)^Z$4)</f>
        <v>1.5347570783874284E-3</v>
      </c>
    </row>
    <row r="384" spans="12:26">
      <c r="L384">
        <f t="shared" si="1075"/>
        <v>0.37850000000000028</v>
      </c>
      <c r="M384">
        <f t="shared" si="1076"/>
        <v>0.18950000000000014</v>
      </c>
      <c r="N384">
        <f t="shared" si="1076"/>
        <v>0.32135857905540383</v>
      </c>
      <c r="O384">
        <f t="shared" si="1076"/>
        <v>0.36227292372419051</v>
      </c>
      <c r="P384">
        <f t="shared" si="1076"/>
        <v>0.37399642579628578</v>
      </c>
      <c r="Q384">
        <f t="shared" si="1138"/>
        <v>0.37745372226807633</v>
      </c>
      <c r="R384">
        <f t="shared" si="1138"/>
        <v>0.37850814868686233</v>
      </c>
      <c r="S384">
        <f t="shared" ref="S384:T384" si="1265">S383+$K$2/(1+($L384)^S$4)</f>
        <v>0.37883979393737494</v>
      </c>
      <c r="T384">
        <f t="shared" si="1265"/>
        <v>0.37894681898760479</v>
      </c>
      <c r="U384">
        <f t="shared" ref="U384:V384" si="1266">U383+$K$2/(1+($L384)^U$4)</f>
        <v>0.37898207729925859</v>
      </c>
      <c r="V384">
        <f t="shared" si="1266"/>
        <v>0.37899388574021287</v>
      </c>
      <c r="X384">
        <f t="shared" si="1080"/>
        <v>1.7414026861172577E-2</v>
      </c>
      <c r="Y384">
        <f t="shared" si="1080"/>
        <v>5.0799118872965898E-3</v>
      </c>
      <c r="Z384">
        <f t="shared" ref="Z384" si="1267">Z383+$K$2*LN(1+($L384)^Z$4)</f>
        <v>1.5550733700835594E-3</v>
      </c>
    </row>
    <row r="385" spans="12:26">
      <c r="L385">
        <f t="shared" si="1075"/>
        <v>0.37950000000000028</v>
      </c>
      <c r="M385">
        <f t="shared" si="1076"/>
        <v>0.19000000000000014</v>
      </c>
      <c r="N385">
        <f t="shared" si="1076"/>
        <v>0.32208347938160897</v>
      </c>
      <c r="O385">
        <f t="shared" si="1076"/>
        <v>0.36314703412564536</v>
      </c>
      <c r="P385">
        <f t="shared" si="1076"/>
        <v>0.37494460254661405</v>
      </c>
      <c r="Q385">
        <f t="shared" si="1138"/>
        <v>0.37843340191698316</v>
      </c>
      <c r="R385">
        <f t="shared" si="1138"/>
        <v>0.37950033863845711</v>
      </c>
      <c r="S385">
        <f t="shared" ref="S385:T385" si="1268">S384+$K$2/(1+($L385)^S$4)</f>
        <v>0.37983681559053417</v>
      </c>
      <c r="T385">
        <f t="shared" si="1268"/>
        <v>0.3799456866122764</v>
      </c>
      <c r="U385">
        <f t="shared" ref="U385:V385" si="1269">U384+$K$2/(1+($L385)^U$4)</f>
        <v>0.37998164726065964</v>
      </c>
      <c r="V385">
        <f t="shared" si="1269"/>
        <v>0.37999372249700492</v>
      </c>
      <c r="X385">
        <f t="shared" si="1080"/>
        <v>1.7548575455022471E-2</v>
      </c>
      <c r="Y385">
        <f t="shared" si="1080"/>
        <v>5.1331262359085644E-3</v>
      </c>
      <c r="Z385">
        <f t="shared" ref="Z385" si="1270">Z384+$K$2*LN(1+($L385)^Z$4)</f>
        <v>1.575603019711478E-3</v>
      </c>
    </row>
    <row r="386" spans="12:26">
      <c r="L386">
        <f t="shared" si="1075"/>
        <v>0.38050000000000028</v>
      </c>
      <c r="M386">
        <f t="shared" si="1076"/>
        <v>0.19050000000000014</v>
      </c>
      <c r="N386">
        <f t="shared" si="1076"/>
        <v>0.32280785460797623</v>
      </c>
      <c r="O386">
        <f t="shared" si="1076"/>
        <v>0.36402056422017659</v>
      </c>
      <c r="P386">
        <f t="shared" si="1076"/>
        <v>0.37589238999286462</v>
      </c>
      <c r="Q386">
        <f t="shared" si="1138"/>
        <v>0.37941287095232934</v>
      </c>
      <c r="R386">
        <f t="shared" si="1138"/>
        <v>0.38049242596565425</v>
      </c>
      <c r="S386">
        <f t="shared" ref="S386:T386" si="1271">S385+$K$2/(1+($L386)^S$4)</f>
        <v>0.38083378998732587</v>
      </c>
      <c r="T386">
        <f t="shared" si="1271"/>
        <v>0.38094453320836014</v>
      </c>
      <c r="U386">
        <f t="shared" ref="U386:V386" si="1272">U385+$K$2/(1+($L386)^U$4)</f>
        <v>0.3809812080766577</v>
      </c>
      <c r="V386">
        <f t="shared" si="1272"/>
        <v>0.38099355534201357</v>
      </c>
      <c r="X386">
        <f t="shared" si="1080"/>
        <v>1.7683788152212027E-2</v>
      </c>
      <c r="Y386">
        <f t="shared" si="1080"/>
        <v>5.1867512505909706E-3</v>
      </c>
      <c r="Z386">
        <f t="shared" ref="Z386" si="1273">Z385+$K$2*LN(1+($L386)^Z$4)</f>
        <v>1.5963476745231829E-3</v>
      </c>
    </row>
    <row r="387" spans="12:26">
      <c r="L387">
        <f t="shared" si="1075"/>
        <v>0.38150000000000028</v>
      </c>
      <c r="M387">
        <f t="shared" si="1076"/>
        <v>0.19100000000000014</v>
      </c>
      <c r="N387">
        <f t="shared" si="1076"/>
        <v>0.32353170549469357</v>
      </c>
      <c r="O387">
        <f t="shared" si="1076"/>
        <v>0.36489351325370201</v>
      </c>
      <c r="P387">
        <f t="shared" si="1076"/>
        <v>0.37683978640545479</v>
      </c>
      <c r="Q387">
        <f t="shared" si="1138"/>
        <v>0.38039212779861314</v>
      </c>
      <c r="R387">
        <f t="shared" si="1138"/>
        <v>0.38148440960549196</v>
      </c>
      <c r="S387">
        <f t="shared" ref="S387:T387" si="1274">S386+$K$2/(1+($L387)^S$4)</f>
        <v>0.38183071650724471</v>
      </c>
      <c r="T387">
        <f t="shared" si="1274"/>
        <v>0.38194335844254113</v>
      </c>
      <c r="U387">
        <f t="shared" ref="U387:V387" si="1275">U386+$K$2/(1+($L387)^U$4)</f>
        <v>0.38198075957762162</v>
      </c>
      <c r="V387">
        <f t="shared" si="1275"/>
        <v>0.38199338419215489</v>
      </c>
      <c r="X387">
        <f t="shared" si="1080"/>
        <v>1.7819666257900268E-2</v>
      </c>
      <c r="Y387">
        <f t="shared" si="1080"/>
        <v>5.2407889256747622E-3</v>
      </c>
      <c r="Z387">
        <f t="shared" ref="Z387" si="1276">Z386+$K$2*LN(1+($L387)^Z$4)</f>
        <v>1.6173089896293999E-3</v>
      </c>
    </row>
    <row r="388" spans="12:26">
      <c r="L388">
        <f t="shared" si="1075"/>
        <v>0.38250000000000028</v>
      </c>
      <c r="M388">
        <f t="shared" si="1076"/>
        <v>0.19150000000000014</v>
      </c>
      <c r="N388">
        <f t="shared" si="1076"/>
        <v>0.32425503280029933</v>
      </c>
      <c r="O388">
        <f t="shared" si="1076"/>
        <v>0.36576588047668451</v>
      </c>
      <c r="P388">
        <f t="shared" si="1076"/>
        <v>0.3777867900540971</v>
      </c>
      <c r="Q388">
        <f t="shared" si="1138"/>
        <v>0.38137117087367461</v>
      </c>
      <c r="R388">
        <f t="shared" si="1138"/>
        <v>0.38247628848711279</v>
      </c>
      <c r="S388">
        <f t="shared" ref="S388:T388" si="1277">S387+$K$2/(1+($L388)^S$4)</f>
        <v>0.38282759452336929</v>
      </c>
      <c r="T388">
        <f t="shared" si="1277"/>
        <v>0.38294216197713282</v>
      </c>
      <c r="U388">
        <f t="shared" ref="U388:V388" si="1278">U387+$K$2/(1+($L388)^U$4)</f>
        <v>0.38298030159123464</v>
      </c>
      <c r="V388">
        <f t="shared" si="1278"/>
        <v>0.38299320896280586</v>
      </c>
      <c r="X388">
        <f t="shared" si="1080"/>
        <v>1.7956211074349103E-2</v>
      </c>
      <c r="Y388">
        <f t="shared" si="1080"/>
        <v>5.2952412586352738E-3</v>
      </c>
      <c r="Z388">
        <f t="shared" ref="Z388" si="1279">Z387+$K$2*LN(1+($L388)^Z$4)</f>
        <v>1.6384886280076177E-3</v>
      </c>
    </row>
    <row r="389" spans="12:26">
      <c r="L389">
        <f t="shared" si="1075"/>
        <v>0.38350000000000029</v>
      </c>
      <c r="M389">
        <f t="shared" si="1076"/>
        <v>0.19200000000000014</v>
      </c>
      <c r="N389">
        <f t="shared" si="1076"/>
        <v>0.32497783728168711</v>
      </c>
      <c r="O389">
        <f t="shared" si="1076"/>
        <v>0.3666376651441281</v>
      </c>
      <c r="P389">
        <f t="shared" si="1076"/>
        <v>0.37873339920783178</v>
      </c>
      <c r="Q389">
        <f t="shared" si="1138"/>
        <v>0.38234999858870211</v>
      </c>
      <c r="R389">
        <f t="shared" si="1138"/>
        <v>0.38346806153173274</v>
      </c>
      <c r="S389">
        <f t="shared" ref="S389:T389" si="1280">S388+$K$2/(1+($L389)^S$4)</f>
        <v>0.3838244234023151</v>
      </c>
      <c r="T389">
        <f t="shared" si="1280"/>
        <v>0.38394094347003188</v>
      </c>
      <c r="U389">
        <f t="shared" ref="U389:V389" si="1281">U388+$K$2/(1+($L389)^U$4)</f>
        <v>0.38397983394245916</v>
      </c>
      <c r="V389">
        <f t="shared" si="1281"/>
        <v>0.38399302956777992</v>
      </c>
      <c r="X389">
        <f t="shared" si="1080"/>
        <v>1.8093423900922289E-2</v>
      </c>
      <c r="Y389">
        <f t="shared" si="1080"/>
        <v>5.3501102500729831E-3</v>
      </c>
      <c r="Z389">
        <f t="shared" ref="Z389" si="1282">Z388+$K$2*LN(1+($L389)^Z$4)</f>
        <v>1.6598882605099721E-3</v>
      </c>
    </row>
    <row r="390" spans="12:26">
      <c r="L390">
        <f t="shared" si="1075"/>
        <v>0.38450000000000029</v>
      </c>
      <c r="M390">
        <f t="shared" si="1076"/>
        <v>0.19250000000000014</v>
      </c>
      <c r="N390">
        <f t="shared" si="1076"/>
        <v>0.32570011969411039</v>
      </c>
      <c r="O390">
        <f t="shared" si="1076"/>
        <v>0.3675088665155733</v>
      </c>
      <c r="P390">
        <f t="shared" ref="P390:Q405" si="1283">P389+$K$2/(1+($L390)^P$4)</f>
        <v>0.37967961213505952</v>
      </c>
      <c r="Q390">
        <f t="shared" si="1283"/>
        <v>0.38332860934823937</v>
      </c>
      <c r="R390">
        <f t="shared" ref="R390:S390" si="1284">R389+$K$2/(1+($L390)^R$4)</f>
        <v>0.38445972765261027</v>
      </c>
      <c r="S390">
        <f t="shared" si="1284"/>
        <v>0.38482120250418717</v>
      </c>
      <c r="T390">
        <f t="shared" ref="T390:U390" si="1285">T389+$K$2/(1+($L390)^T$4)</f>
        <v>0.3849397025746728</v>
      </c>
      <c r="U390">
        <f t="shared" si="1285"/>
        <v>0.38497935645350134</v>
      </c>
      <c r="V390">
        <f t="shared" ref="V390" si="1286">V389+$K$2/(1+($L390)^V$4)</f>
        <v>0.38499284591930238</v>
      </c>
      <c r="X390">
        <f t="shared" si="1080"/>
        <v>1.8231306034084436E-2</v>
      </c>
      <c r="Y390">
        <f t="shared" si="1080"/>
        <v>5.4053979036942203E-3</v>
      </c>
      <c r="Z390">
        <f t="shared" ref="Z390" si="1287">Z389+$K$2*LN(1+($L390)^Z$4)</f>
        <v>1.6815095658709771E-3</v>
      </c>
    </row>
    <row r="391" spans="12:26">
      <c r="L391">
        <f t="shared" ref="L391:L454" si="1288">L390+K$2</f>
        <v>0.38550000000000029</v>
      </c>
      <c r="M391">
        <f t="shared" ref="M391:P454" si="1289">M390+$K$2/(1+($L391)^M$4)</f>
        <v>0.19300000000000014</v>
      </c>
      <c r="N391">
        <f t="shared" si="1289"/>
        <v>0.32642188079118728</v>
      </c>
      <c r="O391">
        <f t="shared" si="1289"/>
        <v>0.36837948385509295</v>
      </c>
      <c r="P391">
        <f t="shared" si="1289"/>
        <v>0.38062542710357405</v>
      </c>
      <c r="Q391">
        <f t="shared" si="1283"/>
        <v>0.3843070015501926</v>
      </c>
      <c r="R391">
        <f t="shared" ref="R391:S391" si="1290">R390+$K$2/(1+($L391)^R$4)</f>
        <v>0.38545128575501536</v>
      </c>
      <c r="S391">
        <f t="shared" si="1290"/>
        <v>0.38581793118253255</v>
      </c>
      <c r="T391">
        <f t="shared" ref="T391:U391" si="1291">T390+$K$2/(1+($L391)^T$4)</f>
        <v>0.38593843893998214</v>
      </c>
      <c r="U391">
        <f t="shared" si="1291"/>
        <v>0.38597886894377509</v>
      </c>
      <c r="V391">
        <f t="shared" ref="V391" si="1292">V390+$K$2/(1+($L391)^V$4)</f>
        <v>0.38599265792798548</v>
      </c>
      <c r="X391">
        <f t="shared" ref="X391:Y454" si="1293">X390+$K$2*LN(1+($L391)^X$4)</f>
        <v>1.8369858767400042E-2</v>
      </c>
      <c r="Y391">
        <f t="shared" si="1293"/>
        <v>5.4611062262918241E-3</v>
      </c>
      <c r="Z391">
        <f t="shared" ref="Z391" si="1294">Z390+$K$2*LN(1+($L391)^Z$4)</f>
        <v>1.7033542307151024E-3</v>
      </c>
    </row>
    <row r="392" spans="12:26">
      <c r="L392">
        <f t="shared" si="1288"/>
        <v>0.38650000000000029</v>
      </c>
      <c r="M392">
        <f t="shared" si="1289"/>
        <v>0.19350000000000014</v>
      </c>
      <c r="N392">
        <f t="shared" si="1289"/>
        <v>0.32714312132490525</v>
      </c>
      <c r="O392">
        <f t="shared" si="1289"/>
        <v>0.36924951643128767</v>
      </c>
      <c r="P392">
        <f t="shared" si="1289"/>
        <v>0.38157084238059485</v>
      </c>
      <c r="Q392">
        <f t="shared" si="1283"/>
        <v>0.38528517358583791</v>
      </c>
      <c r="R392">
        <f t="shared" ref="R392:S392" si="1295">R391+$K$2/(1+($L392)^R$4)</f>
        <v>0.38644273473619889</v>
      </c>
      <c r="S392">
        <f t="shared" si="1295"/>
        <v>0.38681460878429258</v>
      </c>
      <c r="T392">
        <f t="shared" ref="T392:U392" si="1296">T391+$K$2/(1+($L392)^T$4)</f>
        <v>0.38693715221033254</v>
      </c>
      <c r="U392">
        <f t="shared" si="1296"/>
        <v>0.38697837122986584</v>
      </c>
      <c r="V392">
        <f t="shared" ref="V392" si="1297">V391+$K$2/(1+($L392)^V$4)</f>
        <v>0.38699246550280303</v>
      </c>
      <c r="X392">
        <f t="shared" si="1293"/>
        <v>1.8509083391532562E-2</v>
      </c>
      <c r="Y392">
        <f t="shared" si="1293"/>
        <v>5.5172372277257414E-3</v>
      </c>
      <c r="Z392">
        <f t="shared" ref="Z392" si="1298">Z391+$K$2*LN(1+($L392)^Z$4)</f>
        <v>1.7254239495641968E-3</v>
      </c>
    </row>
    <row r="393" spans="12:26">
      <c r="L393">
        <f t="shared" si="1288"/>
        <v>0.38750000000000029</v>
      </c>
      <c r="M393">
        <f t="shared" si="1289"/>
        <v>0.19400000000000014</v>
      </c>
      <c r="N393">
        <f t="shared" si="1289"/>
        <v>0.32786384204562596</v>
      </c>
      <c r="O393">
        <f t="shared" si="1289"/>
        <v>0.37011896351728141</v>
      </c>
      <c r="P393">
        <f t="shared" si="1289"/>
        <v>0.38251585623279988</v>
      </c>
      <c r="Q393">
        <f t="shared" si="1283"/>
        <v>0.38626312383982919</v>
      </c>
      <c r="R393">
        <f t="shared" ref="R393:S393" si="1299">R392+$K$2/(1+($L393)^R$4)</f>
        <v>0.38743407348536213</v>
      </c>
      <c r="S393">
        <f t="shared" si="1299"/>
        <v>0.38781123464975514</v>
      </c>
      <c r="T393">
        <f t="shared" ref="T393:U393" si="1300">T392+$K$2/(1+($L393)^T$4)</f>
        <v>0.38793584202549608</v>
      </c>
      <c r="U393">
        <f t="shared" si="1300"/>
        <v>0.38797786312549393</v>
      </c>
      <c r="V393">
        <f t="shared" ref="V393" si="1301">V392+$K$2/(1+($L393)^V$4)</f>
        <v>0.38799226855106478</v>
      </c>
      <c r="X393">
        <f t="shared" si="1293"/>
        <v>1.8648981194243505E-2</v>
      </c>
      <c r="Y393">
        <f t="shared" si="1293"/>
        <v>5.5737929209035784E-3</v>
      </c>
      <c r="Z393">
        <f t="shared" ref="Z393" si="1302">Z392+$K$2*LN(1+($L393)^Z$4)</f>
        <v>1.7477204248447559E-3</v>
      </c>
    </row>
    <row r="394" spans="12:26">
      <c r="L394">
        <f t="shared" si="1288"/>
        <v>0.38850000000000029</v>
      </c>
      <c r="M394">
        <f t="shared" si="1289"/>
        <v>0.19450000000000014</v>
      </c>
      <c r="N394">
        <f t="shared" si="1289"/>
        <v>0.32858404370208977</v>
      </c>
      <c r="O394">
        <f t="shared" si="1289"/>
        <v>0.37098782439071681</v>
      </c>
      <c r="P394">
        <f t="shared" si="1289"/>
        <v>0.38346046692635832</v>
      </c>
      <c r="Q394">
        <f t="shared" si="1283"/>
        <v>0.38724085069020614</v>
      </c>
      <c r="R394">
        <f t="shared" ref="R394:S394" si="1303">R393+$K$2/(1+($L394)^R$4)</f>
        <v>0.38842530088362603</v>
      </c>
      <c r="S394">
        <f t="shared" si="1303"/>
        <v>0.38880780811250676</v>
      </c>
      <c r="T394">
        <f t="shared" ref="T394:U394" si="1304">T393+$K$2/(1+($L394)^T$4)</f>
        <v>0.38893450802059792</v>
      </c>
      <c r="U394">
        <f t="shared" si="1304"/>
        <v>0.38897734444147763</v>
      </c>
      <c r="V394">
        <f t="shared" ref="V394" si="1305">V393+$K$2/(1+($L394)^V$4)</f>
        <v>0.38899206697839056</v>
      </c>
      <c r="X394">
        <f t="shared" si="1293"/>
        <v>1.8789553460391573E-2</v>
      </c>
      <c r="Y394">
        <f t="shared" si="1293"/>
        <v>5.6307753217610954E-3</v>
      </c>
      <c r="Z394">
        <f t="shared" ref="Z394" si="1306">Z393+$K$2*LN(1+($L394)^Z$4)</f>
        <v>1.7702453668950327E-3</v>
      </c>
    </row>
    <row r="395" spans="12:26">
      <c r="L395">
        <f t="shared" si="1288"/>
        <v>0.38950000000000029</v>
      </c>
      <c r="M395">
        <f t="shared" si="1289"/>
        <v>0.19500000000000015</v>
      </c>
      <c r="N395">
        <f t="shared" si="1289"/>
        <v>0.32930372704142047</v>
      </c>
      <c r="O395">
        <f t="shared" si="1289"/>
        <v>0.37185609833375066</v>
      </c>
      <c r="P395">
        <f t="shared" si="1289"/>
        <v>0.38440467272696344</v>
      </c>
      <c r="Q395">
        <f t="shared" si="1283"/>
        <v>0.38821835250840248</v>
      </c>
      <c r="R395">
        <f t="shared" ref="R395:S395" si="1307">R394+$K$2/(1+($L395)^R$4)</f>
        <v>0.38941641580400099</v>
      </c>
      <c r="S395">
        <f t="shared" si="1307"/>
        <v>0.38980432849938429</v>
      </c>
      <c r="T395">
        <f t="shared" ref="T395:U395" si="1308">T394+$K$2/(1+($L395)^T$4)</f>
        <v>0.38993314982606891</v>
      </c>
      <c r="U395">
        <f t="shared" si="1308"/>
        <v>0.38997681498569564</v>
      </c>
      <c r="V395">
        <f t="shared" ref="V395" si="1309">V394+$K$2/(1+($L395)^V$4)</f>
        <v>0.38999186068868386</v>
      </c>
      <c r="X395">
        <f t="shared" si="1293"/>
        <v>1.8930801471931817E-2</v>
      </c>
      <c r="Y395">
        <f t="shared" si="1293"/>
        <v>5.6881864492426505E-3</v>
      </c>
      <c r="Z395">
        <f t="shared" ref="Z395" si="1310">Z394+$K$2*LN(1+($L395)^Z$4)</f>
        <v>1.7930004939719928E-3</v>
      </c>
    </row>
    <row r="396" spans="12:26">
      <c r="L396">
        <f t="shared" si="1288"/>
        <v>0.39050000000000029</v>
      </c>
      <c r="M396">
        <f t="shared" si="1289"/>
        <v>0.19550000000000015</v>
      </c>
      <c r="N396">
        <f t="shared" si="1289"/>
        <v>0.33002289280912994</v>
      </c>
      <c r="O396">
        <f t="shared" si="1289"/>
        <v>0.37272378463304906</v>
      </c>
      <c r="P396">
        <f t="shared" si="1289"/>
        <v>0.38534847189986554</v>
      </c>
      <c r="Q396">
        <f t="shared" si="1283"/>
        <v>0.38919562765925453</v>
      </c>
      <c r="R396">
        <f t="shared" ref="R396:S396" si="1311">R395+$K$2/(1+($L396)^R$4)</f>
        <v>0.39040741711135662</v>
      </c>
      <c r="S396">
        <f t="shared" si="1311"/>
        <v>0.39080079513042676</v>
      </c>
      <c r="T396">
        <f t="shared" ref="T396:U396" si="1312">T395+$K$2/(1+($L396)^T$4)</f>
        <v>0.39093176706759841</v>
      </c>
      <c r="U396">
        <f t="shared" si="1312"/>
        <v>0.3909762745630494</v>
      </c>
      <c r="V396">
        <f t="shared" ref="V396" si="1313">V395+$K$2/(1+($L396)^V$4)</f>
        <v>0.39099164958410526</v>
      </c>
      <c r="X396">
        <f t="shared" si="1293"/>
        <v>1.9072726507914851E-2</v>
      </c>
      <c r="Y396">
        <f t="shared" si="1293"/>
        <v>5.7460283252815918E-3</v>
      </c>
      <c r="Z396">
        <f t="shared" ref="Z396" si="1314">Z395+$K$2*LN(1+($L396)^Z$4)</f>
        <v>1.8159875322581094E-3</v>
      </c>
    </row>
    <row r="397" spans="12:26">
      <c r="L397">
        <f t="shared" si="1288"/>
        <v>0.39150000000000029</v>
      </c>
      <c r="M397">
        <f t="shared" si="1289"/>
        <v>0.19600000000000015</v>
      </c>
      <c r="N397">
        <f t="shared" si="1289"/>
        <v>0.33074154174912274</v>
      </c>
      <c r="O397">
        <f t="shared" si="1289"/>
        <v>0.37359088257978279</v>
      </c>
      <c r="P397">
        <f t="shared" si="1289"/>
        <v>0.38629186270990462</v>
      </c>
      <c r="Q397">
        <f t="shared" si="1283"/>
        <v>0.39017267450101029</v>
      </c>
      <c r="R397">
        <f t="shared" ref="R397:S397" si="1315">R396+$K$2/(1+($L397)^R$4)</f>
        <v>0.39139830366239153</v>
      </c>
      <c r="S397">
        <f t="shared" si="1315"/>
        <v>0.39179720731882683</v>
      </c>
      <c r="T397">
        <f t="shared" ref="T397:U397" si="1316">T396+$K$2/(1+($L397)^T$4)</f>
        <v>0.3919303593660865</v>
      </c>
      <c r="U397">
        <f t="shared" si="1316"/>
        <v>0.39197572297542504</v>
      </c>
      <c r="V397">
        <f t="shared" ref="V397" si="1317">V396+$K$2/(1+($L397)^V$4)</f>
        <v>0.39199143356504546</v>
      </c>
      <c r="X397">
        <f t="shared" si="1293"/>
        <v>1.9215329844486071E-2</v>
      </c>
      <c r="Y397">
        <f t="shared" si="1293"/>
        <v>5.8043029747805956E-3</v>
      </c>
      <c r="Z397">
        <f t="shared" ref="Z397" si="1318">Z396+$K$2*LN(1+($L397)^Z$4)</f>
        <v>1.8392082158680018E-3</v>
      </c>
    </row>
    <row r="398" spans="12:26">
      <c r="L398">
        <f t="shared" si="1288"/>
        <v>0.39250000000000029</v>
      </c>
      <c r="M398">
        <f t="shared" si="1289"/>
        <v>0.19650000000000015</v>
      </c>
      <c r="N398">
        <f t="shared" si="1289"/>
        <v>0.33145967460370085</v>
      </c>
      <c r="O398">
        <f t="shared" si="1289"/>
        <v>0.37445739146962242</v>
      </c>
      <c r="P398">
        <f t="shared" si="1289"/>
        <v>0.38723484342154357</v>
      </c>
      <c r="Q398">
        <f t="shared" si="1283"/>
        <v>0.39114949138533833</v>
      </c>
      <c r="R398">
        <f t="shared" ref="R398:S398" si="1319">R397+$K$2/(1+($L398)^R$4)</f>
        <v>0.39238907430560332</v>
      </c>
      <c r="S398">
        <f t="shared" si="1319"/>
        <v>0.39279356437088214</v>
      </c>
      <c r="T398">
        <f t="shared" ref="T398:U398" si="1320">T397+$K$2/(1+($L398)^T$4)</f>
        <v>0.39292892633759596</v>
      </c>
      <c r="U398">
        <f t="shared" si="1320"/>
        <v>0.39297516002165478</v>
      </c>
      <c r="V398">
        <f t="shared" ref="V398" si="1321">V397+$K$2/(1+($L398)^V$4)</f>
        <v>0.39299121253009789</v>
      </c>
      <c r="X398">
        <f t="shared" si="1293"/>
        <v>1.9358612754884919E-2</v>
      </c>
      <c r="Y398">
        <f t="shared" si="1293"/>
        <v>5.8630124255919566E-3</v>
      </c>
      <c r="Z398">
        <f t="shared" ref="Z398" si="1322">Z397+$K$2*LN(1+($L398)^Z$4)</f>
        <v>1.862664286854912E-3</v>
      </c>
    </row>
    <row r="399" spans="12:26">
      <c r="L399">
        <f t="shared" si="1288"/>
        <v>0.39350000000000029</v>
      </c>
      <c r="M399">
        <f t="shared" si="1289"/>
        <v>0.19700000000000015</v>
      </c>
      <c r="N399">
        <f t="shared" si="1289"/>
        <v>0.33217729211356811</v>
      </c>
      <c r="O399">
        <f t="shared" si="1289"/>
        <v>0.37532331060273344</v>
      </c>
      <c r="P399">
        <f t="shared" si="1289"/>
        <v>0.38817741229890096</v>
      </c>
      <c r="Q399">
        <f t="shared" si="1283"/>
        <v>0.39212607665733745</v>
      </c>
      <c r="R399">
        <f t="shared" ref="R399:S399" si="1323">R398+$K$2/(1+($L399)^R$4)</f>
        <v>0.3933797278812588</v>
      </c>
      <c r="S399">
        <f t="shared" si="1323"/>
        <v>0.39378986558594675</v>
      </c>
      <c r="T399">
        <f t="shared" ref="T399:U399" si="1324">T398+$K$2/(1+($L399)^T$4)</f>
        <v>0.39392746759330377</v>
      </c>
      <c r="U399">
        <f t="shared" si="1324"/>
        <v>0.39397458549747794</v>
      </c>
      <c r="V399">
        <f t="shared" ref="V399" si="1325">V398+$K$2/(1+($L399)^V$4)</f>
        <v>0.39399098637603114</v>
      </c>
      <c r="X399">
        <f t="shared" si="1293"/>
        <v>1.9502576509444185E-2</v>
      </c>
      <c r="Y399">
        <f t="shared" si="1293"/>
        <v>5.9221587084978241E-3</v>
      </c>
      <c r="Z399">
        <f t="shared" ref="Z399" si="1326">Z398+$K$2*LN(1+($L399)^Z$4)</f>
        <v>1.8863574952170223E-3</v>
      </c>
    </row>
    <row r="400" spans="12:26">
      <c r="L400">
        <f t="shared" si="1288"/>
        <v>0.39450000000000029</v>
      </c>
      <c r="M400">
        <f t="shared" si="1289"/>
        <v>0.19750000000000015</v>
      </c>
      <c r="N400">
        <f t="shared" si="1289"/>
        <v>0.33289439501783485</v>
      </c>
      <c r="O400">
        <f t="shared" si="1289"/>
        <v>0.37618863928377133</v>
      </c>
      <c r="P400">
        <f t="shared" si="1289"/>
        <v>0.38911956760578403</v>
      </c>
      <c r="Q400">
        <f t="shared" si="1283"/>
        <v>0.39310242865554623</v>
      </c>
      <c r="R400">
        <f t="shared" ref="R400:S400" si="1327">R399+$K$2/(1+($L400)^R$4)</f>
        <v>0.39437026322136404</v>
      </c>
      <c r="S400">
        <f t="shared" si="1327"/>
        <v>0.39478611025638194</v>
      </c>
      <c r="T400">
        <f t="shared" ref="T400:U400" si="1328">T399+$K$2/(1+($L400)^T$4)</f>
        <v>0.39492598273945251</v>
      </c>
      <c r="U400">
        <f t="shared" si="1328"/>
        <v>0.3949739991955018</v>
      </c>
      <c r="V400">
        <f t="shared" ref="V400" si="1329">V399+$K$2/(1+($L400)^V$4)</f>
        <v>0.39499075499776093</v>
      </c>
      <c r="X400">
        <f t="shared" si="1293"/>
        <v>1.9647222375589333E-2</v>
      </c>
      <c r="Y400">
        <f t="shared" si="1293"/>
        <v>5.9817438571903919E-3</v>
      </c>
      <c r="Z400">
        <f t="shared" ref="Z400" si="1330">Z399+$K$2*LN(1+($L400)^Z$4)</f>
        <v>1.9102895989036104E-3</v>
      </c>
    </row>
    <row r="401" spans="12:26">
      <c r="L401">
        <f t="shared" si="1288"/>
        <v>0.3955000000000003</v>
      </c>
      <c r="M401">
        <f t="shared" si="1289"/>
        <v>0.19800000000000015</v>
      </c>
      <c r="N401">
        <f t="shared" si="1289"/>
        <v>0.33361098405402262</v>
      </c>
      <c r="O401">
        <f t="shared" si="1289"/>
        <v>0.37705337682187651</v>
      </c>
      <c r="P401">
        <f t="shared" si="1289"/>
        <v>0.39006130760572194</v>
      </c>
      <c r="Q401">
        <f t="shared" si="1283"/>
        <v>0.39407854571195322</v>
      </c>
      <c r="R401">
        <f t="shared" ref="R401:S401" si="1331">R400+$K$2/(1+($L401)^R$4)</f>
        <v>0.39536067914963502</v>
      </c>
      <c r="S401">
        <f t="shared" si="1331"/>
        <v>0.39578229766750739</v>
      </c>
      <c r="T401">
        <f t="shared" ref="T401:U401" si="1332">T400+$K$2/(1+($L401)^T$4)</f>
        <v>0.39592447137730119</v>
      </c>
      <c r="U401">
        <f t="shared" si="1332"/>
        <v>0.39597340090516187</v>
      </c>
      <c r="V401">
        <f t="shared" ref="V401" si="1333">V400+$K$2/(1+($L401)^V$4)</f>
        <v>0.3959905182883216</v>
      </c>
      <c r="X401">
        <f t="shared" si="1293"/>
        <v>1.9792551617837852E-2</v>
      </c>
      <c r="Y401">
        <f t="shared" si="1293"/>
        <v>6.0417699082520315E-3</v>
      </c>
      <c r="Z401">
        <f t="shared" ref="Z401" si="1334">Z400+$K$2*LN(1+($L401)^Z$4)</f>
        <v>1.9344623638210428E-3</v>
      </c>
    </row>
    <row r="402" spans="12:26">
      <c r="L402">
        <f t="shared" si="1288"/>
        <v>0.3965000000000003</v>
      </c>
      <c r="M402">
        <f t="shared" si="1289"/>
        <v>0.19850000000000015</v>
      </c>
      <c r="N402">
        <f t="shared" si="1289"/>
        <v>0.33432705995806844</v>
      </c>
      <c r="O402">
        <f t="shared" si="1289"/>
        <v>0.37791752253066935</v>
      </c>
      <c r="P402">
        <f t="shared" si="1289"/>
        <v>0.39100263056199852</v>
      </c>
      <c r="Q402">
        <f t="shared" si="1283"/>
        <v>0.39505442615200709</v>
      </c>
      <c r="R402">
        <f t="shared" ref="R402:S402" si="1335">R401+$K$2/(1+($L402)^R$4)</f>
        <v>0.39635097448146789</v>
      </c>
      <c r="S402">
        <f t="shared" si="1335"/>
        <v>0.39677842709755179</v>
      </c>
      <c r="T402">
        <f t="shared" ref="T402:U402" si="1336">T401+$K$2/(1+($L402)^T$4)</f>
        <v>0.39692293310307603</v>
      </c>
      <c r="U402">
        <f t="shared" si="1336"/>
        <v>0.3969727904126818</v>
      </c>
      <c r="V402">
        <f t="shared" ref="V402" si="1337">V401+$K$2/(1+($L402)^V$4)</f>
        <v>0.39699027613883758</v>
      </c>
      <c r="X402">
        <f t="shared" si="1293"/>
        <v>1.9938565497798658E-2</v>
      </c>
      <c r="Y402">
        <f t="shared" si="1293"/>
        <v>6.1022389011353827E-3</v>
      </c>
      <c r="Z402">
        <f t="shared" ref="Z402" si="1338">Z401+$K$2*LN(1+($L402)^Z$4)</f>
        <v>1.9588775638386046E-3</v>
      </c>
    </row>
    <row r="403" spans="12:26">
      <c r="L403">
        <f t="shared" si="1288"/>
        <v>0.3975000000000003</v>
      </c>
      <c r="M403">
        <f t="shared" si="1289"/>
        <v>0.19900000000000015</v>
      </c>
      <c r="N403">
        <f t="shared" si="1289"/>
        <v>0.33504262346432961</v>
      </c>
      <c r="O403">
        <f t="shared" si="1289"/>
        <v>0.37878107572824493</v>
      </c>
      <c r="P403">
        <f t="shared" si="1289"/>
        <v>0.39194353473768567</v>
      </c>
      <c r="Q403">
        <f t="shared" si="1283"/>
        <v>0.39603006829462739</v>
      </c>
      <c r="R403">
        <f t="shared" ref="R403:S403" si="1339">R402+$K$2/(1+($L403)^R$4)</f>
        <v>0.3973411480239098</v>
      </c>
      <c r="S403">
        <f t="shared" si="1339"/>
        <v>0.3977744978176036</v>
      </c>
      <c r="T403">
        <f t="shared" ref="T403:U403" si="1340">T402+$K$2/(1+($L403)^T$4)</f>
        <v>0.39792136750792045</v>
      </c>
      <c r="U403">
        <f t="shared" si="1340"/>
        <v>0.39797216750103293</v>
      </c>
      <c r="V403">
        <f t="shared" ref="V403" si="1341">V402+$K$2/(1+($L403)^V$4)</f>
        <v>0.39799002843849418</v>
      </c>
      <c r="X403">
        <f t="shared" si="1293"/>
        <v>2.0085265274171513E-2</v>
      </c>
      <c r="Y403">
        <f t="shared" si="1293"/>
        <v>6.1631528781433895E-3</v>
      </c>
      <c r="Z403">
        <f t="shared" ref="Z403" si="1342">Z402+$K$2*LN(1+($L403)^Z$4)</f>
        <v>1.9835369807941657E-3</v>
      </c>
    </row>
    <row r="404" spans="12:26">
      <c r="L404">
        <f t="shared" si="1288"/>
        <v>0.3985000000000003</v>
      </c>
      <c r="M404">
        <f t="shared" si="1289"/>
        <v>0.19950000000000015</v>
      </c>
      <c r="N404">
        <f t="shared" si="1289"/>
        <v>0.33575767530558809</v>
      </c>
      <c r="O404">
        <f t="shared" si="1289"/>
        <v>0.37964403573716793</v>
      </c>
      <c r="P404">
        <f t="shared" si="1289"/>
        <v>0.39288401839567627</v>
      </c>
      <c r="Q404">
        <f t="shared" si="1283"/>
        <v>0.39700547045221524</v>
      </c>
      <c r="R404">
        <f t="shared" ref="R404:S404" si="1343">R403+$K$2/(1+($L404)^R$4)</f>
        <v>0.3983311985756296</v>
      </c>
      <c r="S404">
        <f t="shared" si="1343"/>
        <v>0.39877050909156142</v>
      </c>
      <c r="T404">
        <f t="shared" ref="T404:U404" si="1344">T403+$K$2/(1+($L404)^T$4)</f>
        <v>0.3989197741778453</v>
      </c>
      <c r="U404">
        <f t="shared" si="1344"/>
        <v>0.39897153194989338</v>
      </c>
      <c r="V404">
        <f t="shared" ref="V404" si="1345">V403+$K$2/(1+($L404)^V$4)</f>
        <v>0.39898977507450806</v>
      </c>
      <c r="X404">
        <f t="shared" si="1293"/>
        <v>2.0232652202746476E-2</v>
      </c>
      <c r="Y404">
        <f t="shared" si="1293"/>
        <v>6.2245138844092898E-3</v>
      </c>
      <c r="Z404">
        <f t="shared" ref="Z404" si="1346">Z403+$K$2*LN(1+($L404)^Z$4)</f>
        <v>2.0084424044996821E-3</v>
      </c>
    </row>
    <row r="405" spans="12:26">
      <c r="L405">
        <f t="shared" si="1288"/>
        <v>0.3995000000000003</v>
      </c>
      <c r="M405">
        <f t="shared" si="1289"/>
        <v>0.20000000000000015</v>
      </c>
      <c r="N405">
        <f t="shared" si="1289"/>
        <v>0.33647221621305506</v>
      </c>
      <c r="O405">
        <f t="shared" si="1289"/>
        <v>0.38050640188446738</v>
      </c>
      <c r="P405">
        <f t="shared" si="1289"/>
        <v>0.39382407979871747</v>
      </c>
      <c r="Q405">
        <f t="shared" si="1283"/>
        <v>0.3979806309306646</v>
      </c>
      <c r="R405">
        <f t="shared" ref="R405:S405" si="1347">R404+$K$2/(1+($L405)^R$4)</f>
        <v>0.39932112492688882</v>
      </c>
      <c r="S405">
        <f t="shared" si="1347"/>
        <v>0.39976646017608441</v>
      </c>
      <c r="T405">
        <f t="shared" ref="T405:U405" si="1348">T404+$K$2/(1+($L405)^T$4)</f>
        <v>0.3999181526936782</v>
      </c>
      <c r="U405">
        <f t="shared" si="1348"/>
        <v>0.39997088353560684</v>
      </c>
      <c r="V405">
        <f t="shared" ref="V405" si="1349">V404+$K$2/(1+($L405)^V$4)</f>
        <v>0.39998951593209758</v>
      </c>
      <c r="X405">
        <f t="shared" si="1293"/>
        <v>2.0380727536403399E-2</v>
      </c>
      <c r="Y405">
        <f t="shared" si="1293"/>
        <v>6.2863239678765566E-3</v>
      </c>
      <c r="Z405">
        <f t="shared" ref="Z405" si="1350">Z404+$K$2*LN(1+($L405)^Z$4)</f>
        <v>2.033595632746531E-3</v>
      </c>
    </row>
    <row r="406" spans="12:26">
      <c r="L406">
        <f t="shared" si="1288"/>
        <v>0.4005000000000003</v>
      </c>
      <c r="M406">
        <f t="shared" si="1289"/>
        <v>0.20050000000000015</v>
      </c>
      <c r="N406">
        <f t="shared" si="1289"/>
        <v>0.33718624691637533</v>
      </c>
      <c r="O406">
        <f t="shared" si="1289"/>
        <v>0.38136817350163138</v>
      </c>
      <c r="P406">
        <f t="shared" si="1289"/>
        <v>0.39476371720944375</v>
      </c>
      <c r="Q406">
        <f t="shared" ref="Q406:R453" si="1351">Q405+$K$2/(1+($L406)^Q$4)</f>
        <v>0.39895554802937389</v>
      </c>
      <c r="R406">
        <f t="shared" si="1351"/>
        <v>0.40031092585951283</v>
      </c>
      <c r="S406">
        <f t="shared" ref="S406:T406" si="1352">S405+$K$2/(1+($L406)^S$4)</f>
        <v>0.40076235032054253</v>
      </c>
      <c r="T406">
        <f t="shared" si="1352"/>
        <v>0.40091650263101292</v>
      </c>
      <c r="U406">
        <f t="shared" ref="U406:V406" si="1353">U405+$K$2/(1+($L406)^U$4)</f>
        <v>0.40097022203114085</v>
      </c>
      <c r="V406">
        <f t="shared" si="1353"/>
        <v>0.40098925089445248</v>
      </c>
      <c r="X406">
        <f t="shared" si="1293"/>
        <v>2.0529492525111437E-2</v>
      </c>
      <c r="Y406">
        <f t="shared" si="1293"/>
        <v>6.3485851792787875E-3</v>
      </c>
      <c r="Z406">
        <f t="shared" ref="Z406" si="1354">Z405+$K$2*LN(1+($L406)^Z$4)</f>
        <v>2.0589984713106795E-3</v>
      </c>
    </row>
    <row r="407" spans="12:26">
      <c r="L407">
        <f t="shared" si="1288"/>
        <v>0.4015000000000003</v>
      </c>
      <c r="M407">
        <f t="shared" si="1289"/>
        <v>0.20100000000000015</v>
      </c>
      <c r="N407">
        <f t="shared" si="1289"/>
        <v>0.33789976814363182</v>
      </c>
      <c r="O407">
        <f t="shared" si="1289"/>
        <v>0.38222934992460161</v>
      </c>
      <c r="P407">
        <f t="shared" si="1289"/>
        <v>0.3957029288904102</v>
      </c>
      <c r="Q407">
        <f t="shared" si="1351"/>
        <v>0.39993022004125739</v>
      </c>
      <c r="R407">
        <f t="shared" si="1351"/>
        <v>0.40130060014686197</v>
      </c>
      <c r="S407">
        <f t="shared" ref="S407:T407" si="1355">S406+$K$2/(1+($L407)^S$4)</f>
        <v>0.40175817876696646</v>
      </c>
      <c r="T407">
        <f t="shared" si="1355"/>
        <v>0.40191482356015823</v>
      </c>
      <c r="U407">
        <f t="shared" ref="U407:V407" si="1356">U406+$K$2/(1+($L407)^U$4)</f>
        <v>0.40196954720604483</v>
      </c>
      <c r="V407">
        <f t="shared" si="1356"/>
        <v>0.40198897984270326</v>
      </c>
      <c r="X407">
        <f t="shared" si="1293"/>
        <v>2.0678948415928603E-2</v>
      </c>
      <c r="Y407">
        <f t="shared" si="1293"/>
        <v>6.4112995721195528E-3</v>
      </c>
      <c r="Z407">
        <f t="shared" ref="Z407" si="1357">Z406+$K$2*LN(1+($L407)^Z$4)</f>
        <v>2.0846527339576869E-3</v>
      </c>
    </row>
    <row r="408" spans="12:26">
      <c r="L408">
        <f t="shared" si="1288"/>
        <v>0.4025000000000003</v>
      </c>
      <c r="M408">
        <f t="shared" si="1289"/>
        <v>0.20150000000000015</v>
      </c>
      <c r="N408">
        <f t="shared" si="1289"/>
        <v>0.3386127806213502</v>
      </c>
      <c r="O408">
        <f t="shared" si="1289"/>
        <v>0.3830899304937681</v>
      </c>
      <c r="P408">
        <f t="shared" si="1289"/>
        <v>0.39664171310412583</v>
      </c>
      <c r="Q408">
        <f t="shared" si="1351"/>
        <v>0.40090464525275765</v>
      </c>
      <c r="R408">
        <f t="shared" si="1351"/>
        <v>0.40229014655380296</v>
      </c>
      <c r="S408">
        <f t="shared" ref="S408:T408" si="1358">S407+$K$2/(1+($L408)^S$4)</f>
        <v>0.40275394474999771</v>
      </c>
      <c r="T408">
        <f t="shared" si="1358"/>
        <v>0.40291311504608646</v>
      </c>
      <c r="U408">
        <f t="shared" ref="U408:V408" si="1359">U407+$K$2/(1+($L408)^U$4)</f>
        <v>0.40296885882640743</v>
      </c>
      <c r="V408">
        <f t="shared" si="1359"/>
        <v>0.40298870265589037</v>
      </c>
      <c r="X408">
        <f t="shared" si="1293"/>
        <v>2.0829096453001347E-2</v>
      </c>
      <c r="Y408">
        <f t="shared" si="1293"/>
        <v>6.4744692026521894E-3</v>
      </c>
      <c r="Z408">
        <f t="shared" ref="Z408" si="1360">Z407+$K$2*LN(1+($L408)^Z$4)</f>
        <v>2.1105602424475369E-3</v>
      </c>
    </row>
    <row r="409" spans="12:26">
      <c r="L409">
        <f t="shared" si="1288"/>
        <v>0.4035000000000003</v>
      </c>
      <c r="M409">
        <f t="shared" si="1289"/>
        <v>0.20200000000000015</v>
      </c>
      <c r="N409">
        <f t="shared" si="1289"/>
        <v>0.33932528507450305</v>
      </c>
      <c r="O409">
        <f t="shared" si="1289"/>
        <v>0.38394991455396354</v>
      </c>
      <c r="P409">
        <f t="shared" si="1289"/>
        <v>0.39758006811308666</v>
      </c>
      <c r="Q409">
        <f t="shared" si="1351"/>
        <v>0.40187882194385766</v>
      </c>
      <c r="R409">
        <f t="shared" si="1351"/>
        <v>0.40327956383668057</v>
      </c>
      <c r="S409">
        <f t="shared" ref="S409:T409" si="1361">S408+$K$2/(1+($L409)^S$4)</f>
        <v>0.40374964749683823</v>
      </c>
      <c r="T409">
        <f t="shared" si="1361"/>
        <v>0.40391137664838178</v>
      </c>
      <c r="U409">
        <f t="shared" ref="U409:V409" si="1362">U408+$K$2/(1+($L409)^U$4)</f>
        <v>0.40396815665481378</v>
      </c>
      <c r="V409">
        <f t="shared" si="1362"/>
        <v>0.40398841921093276</v>
      </c>
      <c r="X409">
        <f t="shared" si="1293"/>
        <v>2.0979937877564161E-2</v>
      </c>
      <c r="Y409">
        <f t="shared" si="1293"/>
        <v>6.5380961298595539E-3</v>
      </c>
      <c r="Z409">
        <f t="shared" ref="Z409" si="1363">Z408+$K$2*LN(1+($L409)^Z$4)</f>
        <v>2.136722826539302E-3</v>
      </c>
    </row>
    <row r="410" spans="12:26">
      <c r="L410">
        <f t="shared" si="1288"/>
        <v>0.4045000000000003</v>
      </c>
      <c r="M410">
        <f t="shared" si="1289"/>
        <v>0.20250000000000015</v>
      </c>
      <c r="N410">
        <f t="shared" si="1289"/>
        <v>0.34003728222651441</v>
      </c>
      <c r="O410">
        <f t="shared" si="1289"/>
        <v>0.38480930145445791</v>
      </c>
      <c r="P410">
        <f t="shared" si="1289"/>
        <v>0.39851799217980916</v>
      </c>
      <c r="Q410">
        <f t="shared" si="1351"/>
        <v>0.40285274838809354</v>
      </c>
      <c r="R410">
        <f t="shared" si="1351"/>
        <v>0.40426885074328917</v>
      </c>
      <c r="S410">
        <f t="shared" ref="S410:T410" si="1364">S409+$K$2/(1+($L410)^S$4)</f>
        <v>0.40474528622720013</v>
      </c>
      <c r="T410">
        <f t="shared" si="1364"/>
        <v>0.40490960792118796</v>
      </c>
      <c r="U410">
        <f t="shared" ref="U410:V410" si="1365">U409+$K$2/(1+($L410)^U$4)</f>
        <v>0.40496744045030214</v>
      </c>
      <c r="V410">
        <f t="shared" si="1365"/>
        <v>0.4049881293825961</v>
      </c>
      <c r="X410">
        <f t="shared" si="1293"/>
        <v>2.1131473927939234E-2</v>
      </c>
      <c r="Y410">
        <f t="shared" si="1293"/>
        <v>6.6021824154337237E-3</v>
      </c>
      <c r="Z410">
        <f t="shared" ref="Z410" si="1366">Z409+$K$2*LN(1+($L410)^Z$4)</f>
        <v>2.1631423239956379E-3</v>
      </c>
    </row>
    <row r="411" spans="12:26">
      <c r="L411">
        <f t="shared" si="1288"/>
        <v>0.4055000000000003</v>
      </c>
      <c r="M411">
        <f t="shared" si="1289"/>
        <v>0.20300000000000015</v>
      </c>
      <c r="N411">
        <f t="shared" si="1289"/>
        <v>0.3407487727992643</v>
      </c>
      <c r="O411">
        <f t="shared" si="1289"/>
        <v>0.38566809054895285</v>
      </c>
      <c r="P411">
        <f t="shared" si="1289"/>
        <v>0.39945548356686339</v>
      </c>
      <c r="Q411">
        <f t="shared" si="1351"/>
        <v>0.40382642285256748</v>
      </c>
      <c r="R411">
        <f t="shared" si="1351"/>
        <v>0.40525800601284473</v>
      </c>
      <c r="S411">
        <f t="shared" ref="S411:T411" si="1367">S410+$K$2/(1+($L411)^S$4)</f>
        <v>0.40574086015325528</v>
      </c>
      <c r="T411">
        <f t="shared" si="1367"/>
        <v>0.4059078084131561</v>
      </c>
      <c r="U411">
        <f t="shared" ref="U411:V411" si="1368">U410+$K$2/(1+($L411)^U$4)</f>
        <v>0.40596670996832013</v>
      </c>
      <c r="V411">
        <f t="shared" si="1368"/>
        <v>0.40598783304346076</v>
      </c>
      <c r="X411">
        <f t="shared" si="1293"/>
        <v>2.1283705839536118E-2</v>
      </c>
      <c r="Y411">
        <f t="shared" si="1293"/>
        <v>6.6667301237556551E-3</v>
      </c>
      <c r="Z411">
        <f t="shared" ref="Z411" si="1369">Z410+$K$2*LN(1+($L411)^Z$4)</f>
        <v>2.1898205805871069E-3</v>
      </c>
    </row>
    <row r="412" spans="12:26">
      <c r="L412">
        <f t="shared" si="1288"/>
        <v>0.40650000000000031</v>
      </c>
      <c r="M412">
        <f t="shared" si="1289"/>
        <v>0.20350000000000015</v>
      </c>
      <c r="N412">
        <f t="shared" si="1289"/>
        <v>0.34145975751309293</v>
      </c>
      <c r="O412">
        <f t="shared" si="1289"/>
        <v>0.38652628119557592</v>
      </c>
      <c r="P412">
        <f t="shared" si="1289"/>
        <v>0.40039254053690643</v>
      </c>
      <c r="Q412">
        <f t="shared" si="1351"/>
        <v>0.40479984359796095</v>
      </c>
      <c r="R412">
        <f t="shared" si="1351"/>
        <v>0.40624702837595683</v>
      </c>
      <c r="S412">
        <f t="shared" ref="S412:T412" si="1370">S411+$K$2/(1+($L412)^S$4)</f>
        <v>0.40673636847958455</v>
      </c>
      <c r="T412">
        <f t="shared" si="1370"/>
        <v>0.40690597766739167</v>
      </c>
      <c r="U412">
        <f t="shared" ref="U412:V412" si="1371">U411+$K$2/(1+($L412)^U$4)</f>
        <v>0.4069659649606806</v>
      </c>
      <c r="V412">
        <f t="shared" si="1371"/>
        <v>0.40698753006388921</v>
      </c>
      <c r="X412">
        <f t="shared" si="1293"/>
        <v>2.1436634844851438E-2</v>
      </c>
      <c r="Y412">
        <f t="shared" si="1293"/>
        <v>6.7317413218747962E-3</v>
      </c>
      <c r="Z412">
        <f t="shared" ref="Z412" si="1372">Z411+$K$2*LN(1+($L412)^Z$4)</f>
        <v>2.2167594500963296E-3</v>
      </c>
    </row>
    <row r="413" spans="12:26">
      <c r="L413">
        <f t="shared" si="1288"/>
        <v>0.40750000000000031</v>
      </c>
      <c r="M413">
        <f t="shared" si="1289"/>
        <v>0.20400000000000015</v>
      </c>
      <c r="N413">
        <f t="shared" si="1289"/>
        <v>0.34217023708680516</v>
      </c>
      <c r="O413">
        <f t="shared" si="1289"/>
        <v>0.38738387275687497</v>
      </c>
      <c r="P413">
        <f t="shared" si="1289"/>
        <v>0.40132916135271574</v>
      </c>
      <c r="Q413">
        <f t="shared" si="1351"/>
        <v>0.40577300887854834</v>
      </c>
      <c r="R413">
        <f t="shared" si="1351"/>
        <v>0.40723591655460079</v>
      </c>
      <c r="S413">
        <f t="shared" ref="S413:T413" si="1373">S412+$K$2/(1+($L413)^S$4)</f>
        <v>0.40773181040312717</v>
      </c>
      <c r="T413">
        <f t="shared" si="1373"/>
        <v>0.40790411522140135</v>
      </c>
      <c r="U413">
        <f t="shared" ref="U413:V413" si="1374">U412+$K$2/(1+($L413)^U$4)</f>
        <v>0.40796520517551721</v>
      </c>
      <c r="V413">
        <f t="shared" si="1374"/>
        <v>0.40798722031199325</v>
      </c>
      <c r="X413">
        <f t="shared" si="1293"/>
        <v>2.1590262173468627E-2</v>
      </c>
      <c r="Y413">
        <f t="shared" si="1293"/>
        <v>6.7972180794886516E-3</v>
      </c>
      <c r="Z413">
        <f t="shared" ref="Z413" si="1375">Z412+$K$2*LN(1+($L413)^Z$4)</f>
        <v>2.2439607943219634E-3</v>
      </c>
    </row>
    <row r="414" spans="12:26">
      <c r="L414">
        <f t="shared" si="1288"/>
        <v>0.40850000000000031</v>
      </c>
      <c r="M414">
        <f t="shared" si="1289"/>
        <v>0.20450000000000015</v>
      </c>
      <c r="N414">
        <f t="shared" si="1289"/>
        <v>0.3428802122376749</v>
      </c>
      <c r="O414">
        <f t="shared" si="1289"/>
        <v>0.38824086459981239</v>
      </c>
      <c r="P414">
        <f t="shared" si="1289"/>
        <v>0.40226534427722244</v>
      </c>
      <c r="Q414">
        <f t="shared" si="1351"/>
        <v>0.40674591694221063</v>
      </c>
      <c r="R414">
        <f t="shared" si="1351"/>
        <v>0.40822466926209017</v>
      </c>
      <c r="S414">
        <f t="shared" ref="S414:T414" si="1376">S413+$K$2/(1+($L414)^S$4)</f>
        <v>0.40872718511312978</v>
      </c>
      <c r="T414">
        <f t="shared" si="1376"/>
        <v>0.40890222060703962</v>
      </c>
      <c r="U414">
        <f t="shared" ref="U414:V414" si="1377">U413+$K$2/(1+($L414)^U$4)</f>
        <v>0.40896443035723917</v>
      </c>
      <c r="V414">
        <f t="shared" si="1377"/>
        <v>0.40898690365360052</v>
      </c>
      <c r="X414">
        <f t="shared" si="1293"/>
        <v>2.1744589052057686E-2</v>
      </c>
      <c r="Y414">
        <f t="shared" si="1293"/>
        <v>6.8631624689223063E-3</v>
      </c>
      <c r="Z414">
        <f t="shared" ref="Z414" si="1378">Z413+$K$2*LN(1+($L414)^Z$4)</f>
        <v>2.2714264830825098E-3</v>
      </c>
    </row>
    <row r="415" spans="12:26">
      <c r="L415">
        <f t="shared" si="1288"/>
        <v>0.40950000000000031</v>
      </c>
      <c r="M415">
        <f t="shared" si="1289"/>
        <v>0.20500000000000015</v>
      </c>
      <c r="N415">
        <f t="shared" si="1289"/>
        <v>0.34358968368144926</v>
      </c>
      <c r="O415">
        <f t="shared" si="1289"/>
        <v>0.38909725609575918</v>
      </c>
      <c r="P415">
        <f t="shared" si="1289"/>
        <v>0.40320108757354467</v>
      </c>
      <c r="Q415">
        <f t="shared" si="1351"/>
        <v>0.40771856603044981</v>
      </c>
      <c r="R415">
        <f t="shared" si="1351"/>
        <v>0.40921328520304928</v>
      </c>
      <c r="S415">
        <f t="shared" ref="S415:T415" si="1379">S414+$K$2/(1+($L415)^S$4)</f>
        <v>0.40972249179109549</v>
      </c>
      <c r="T415">
        <f t="shared" si="1379"/>
        <v>0.40990029335045486</v>
      </c>
      <c r="U415">
        <f t="shared" ref="U415:V415" si="1380">U414+$K$2/(1+($L415)^U$4)</f>
        <v>0.40996364024648613</v>
      </c>
      <c r="V415">
        <f t="shared" si="1380"/>
        <v>0.40998657995222088</v>
      </c>
      <c r="X415">
        <f t="shared" si="1293"/>
        <v>2.1899616704374993E-2</v>
      </c>
      <c r="Y415">
        <f t="shared" si="1293"/>
        <v>6.9295765651079004E-3</v>
      </c>
      <c r="Z415">
        <f t="shared" ref="Z415" si="1381">Z414+$K$2*LN(1+($L415)^Z$4)</f>
        <v>2.2991583942199465E-3</v>
      </c>
    </row>
    <row r="416" spans="12:26">
      <c r="L416">
        <f t="shared" si="1288"/>
        <v>0.41050000000000031</v>
      </c>
      <c r="M416">
        <f t="shared" si="1289"/>
        <v>0.20550000000000015</v>
      </c>
      <c r="N416">
        <f t="shared" si="1289"/>
        <v>0.34429865213235322</v>
      </c>
      <c r="O416">
        <f t="shared" si="1289"/>
        <v>0.3899530466204893</v>
      </c>
      <c r="P416">
        <f t="shared" si="1289"/>
        <v>0.40413638950502112</v>
      </c>
      <c r="Q416">
        <f t="shared" si="1351"/>
        <v>0.40869095437840303</v>
      </c>
      <c r="R416">
        <f t="shared" si="1351"/>
        <v>0.41020176307338591</v>
      </c>
      <c r="S416">
        <f t="shared" ref="S416:T416" si="1382">S415+$K$2/(1+($L416)^S$4)</f>
        <v>0.41071772961073272</v>
      </c>
      <c r="T416">
        <f t="shared" si="1382"/>
        <v>0.41089833297203515</v>
      </c>
      <c r="U416">
        <f t="shared" ref="U416:V416" si="1383">U415+$K$2/(1+($L416)^U$4)</f>
        <v>0.41096283458008204</v>
      </c>
      <c r="V416">
        <f t="shared" si="1383"/>
        <v>0.41098624906901221</v>
      </c>
      <c r="X416">
        <f t="shared" si="1293"/>
        <v>2.2055346351263119E-2</v>
      </c>
      <c r="Y416">
        <f t="shared" si="1293"/>
        <v>6.9964624455640624E-3</v>
      </c>
      <c r="Z416">
        <f t="shared" ref="Z416" si="1384">Z415+$K$2*LN(1+($L416)^Z$4)</f>
        <v>2.3271584136031836E-3</v>
      </c>
    </row>
    <row r="417" spans="12:26">
      <c r="L417">
        <f t="shared" si="1288"/>
        <v>0.41150000000000031</v>
      </c>
      <c r="M417">
        <f t="shared" si="1289"/>
        <v>0.20600000000000016</v>
      </c>
      <c r="N417">
        <f t="shared" si="1289"/>
        <v>0.34500711830309355</v>
      </c>
      <c r="O417">
        <f t="shared" si="1289"/>
        <v>0.39080823555417343</v>
      </c>
      <c r="P417">
        <f t="shared" si="1289"/>
        <v>0.40507124833524422</v>
      </c>
      <c r="Q417">
        <f t="shared" si="1351"/>
        <v>0.40966308021485753</v>
      </c>
      <c r="R417">
        <f t="shared" si="1351"/>
        <v>0.4111901015602642</v>
      </c>
      <c r="S417">
        <f t="shared" ref="S417:T417" si="1385">S416+$K$2/(1+($L417)^S$4)</f>
        <v>0.41171289773790398</v>
      </c>
      <c r="T417">
        <f t="shared" si="1385"/>
        <v>0.41189633898635386</v>
      </c>
      <c r="U417">
        <f t="shared" ref="U417:V417" si="1386">U416+$K$2/(1+($L417)^U$4)</f>
        <v>0.41196201309098912</v>
      </c>
      <c r="V417">
        <f t="shared" si="1386"/>
        <v>0.41198591086274589</v>
      </c>
      <c r="X417">
        <f t="shared" si="1293"/>
        <v>2.2211779210650696E-2</v>
      </c>
      <c r="Y417">
        <f t="shared" si="1293"/>
        <v>7.0638221903753014E-3</v>
      </c>
      <c r="Z417">
        <f t="shared" ref="Z417" si="1387">Z416+$K$2*LN(1+($L417)^Z$4)</f>
        <v>2.3554284351313451E-3</v>
      </c>
    </row>
    <row r="418" spans="12:26">
      <c r="L418">
        <f t="shared" si="1288"/>
        <v>0.41250000000000031</v>
      </c>
      <c r="M418">
        <f t="shared" si="1289"/>
        <v>0.20650000000000016</v>
      </c>
      <c r="N418">
        <f t="shared" si="1289"/>
        <v>0.34571508290486347</v>
      </c>
      <c r="O418">
        <f t="shared" si="1289"/>
        <v>0.39166282228137334</v>
      </c>
      <c r="P418">
        <f t="shared" si="1289"/>
        <v>0.40600566232809376</v>
      </c>
      <c r="Q418">
        <f t="shared" si="1351"/>
        <v>0.41063494176226567</v>
      </c>
      <c r="R418">
        <f t="shared" si="1351"/>
        <v>0.41217829934207784</v>
      </c>
      <c r="S418">
        <f t="shared" ref="S418:T418" si="1388">S417+$K$2/(1+($L418)^S$4)</f>
        <v>0.41270799533057456</v>
      </c>
      <c r="T418">
        <f t="shared" si="1388"/>
        <v>0.41289431090211465</v>
      </c>
      <c r="U418">
        <f t="shared" ref="U418:V418" si="1389">U417+$K$2/(1+($L418)^U$4)</f>
        <v>0.41296117550826106</v>
      </c>
      <c r="V418">
        <f t="shared" si="1389"/>
        <v>0.41298556518977186</v>
      </c>
      <c r="X418">
        <f t="shared" si="1293"/>
        <v>2.2368916497552301E-2</v>
      </c>
      <c r="Y418">
        <f t="shared" si="1293"/>
        <v>7.1316578821713494E-3</v>
      </c>
      <c r="Z418">
        <f t="shared" ref="Z418" si="1390">Z417+$K$2*LN(1+($L418)^Z$4)</f>
        <v>2.3839703607368744E-3</v>
      </c>
    </row>
    <row r="419" spans="12:26">
      <c r="L419">
        <f t="shared" si="1288"/>
        <v>0.41350000000000031</v>
      </c>
      <c r="M419">
        <f t="shared" si="1289"/>
        <v>0.20700000000000016</v>
      </c>
      <c r="N419">
        <f t="shared" si="1289"/>
        <v>0.34642254664734667</v>
      </c>
      <c r="O419">
        <f t="shared" si="1289"/>
        <v>0.39251680619103552</v>
      </c>
      <c r="P419">
        <f t="shared" si="1289"/>
        <v>0.4069396297477702</v>
      </c>
      <c r="Q419">
        <f t="shared" si="1351"/>
        <v>0.41160653723676022</v>
      </c>
      <c r="R419">
        <f t="shared" si="1351"/>
        <v>0.41316635508842336</v>
      </c>
      <c r="S419">
        <f t="shared" ref="S419:T419" si="1391">S418+$K$2/(1+($L419)^S$4)</f>
        <v>0.41370302153876093</v>
      </c>
      <c r="T419">
        <f t="shared" si="1391"/>
        <v>0.41389224822209619</v>
      </c>
      <c r="U419">
        <f t="shared" ref="U419:V419" si="1392">U418+$K$2/(1+($L419)^U$4)</f>
        <v>0.4139603215569958</v>
      </c>
      <c r="V419">
        <f t="shared" si="1392"/>
        <v>0.41398521190398319</v>
      </c>
      <c r="X419">
        <f t="shared" si="1293"/>
        <v>2.2526759424068368E-2</v>
      </c>
      <c r="Y419">
        <f t="shared" si="1293"/>
        <v>7.1999716061064683E-3</v>
      </c>
      <c r="Z419">
        <f t="shared" ref="Z419" si="1393">Z418+$K$2*LN(1+($L419)^Z$4)</f>
        <v>2.4127861003884611E-3</v>
      </c>
    </row>
    <row r="420" spans="12:26">
      <c r="L420">
        <f t="shared" si="1288"/>
        <v>0.41450000000000031</v>
      </c>
      <c r="M420">
        <f t="shared" si="1289"/>
        <v>0.20750000000000016</v>
      </c>
      <c r="N420">
        <f t="shared" si="1289"/>
        <v>0.34712951023872174</v>
      </c>
      <c r="O420">
        <f t="shared" si="1289"/>
        <v>0.39337018667648527</v>
      </c>
      <c r="P420">
        <f t="shared" si="1289"/>
        <v>0.40787314885882814</v>
      </c>
      <c r="Q420">
        <f t="shared" si="1351"/>
        <v>0.41257786484817005</v>
      </c>
      <c r="R420">
        <f t="shared" si="1351"/>
        <v>0.4141542674600735</v>
      </c>
      <c r="S420">
        <f t="shared" ref="S420:T420" si="1394">S419+$K$2/(1+($L420)^S$4)</f>
        <v>0.41469797550447918</v>
      </c>
      <c r="T420">
        <f t="shared" si="1394"/>
        <v>0.41489015044309679</v>
      </c>
      <c r="U420">
        <f t="shared" ref="U420:V420" si="1395">U419+$K$2/(1+($L420)^U$4)</f>
        <v>0.41495945095828801</v>
      </c>
      <c r="V420">
        <f t="shared" si="1395"/>
        <v>0.41498485085678022</v>
      </c>
      <c r="X420">
        <f t="shared" si="1293"/>
        <v>2.2685309199385151E-2</v>
      </c>
      <c r="Y420">
        <f t="shared" si="1293"/>
        <v>7.2687654498387105E-3</v>
      </c>
      <c r="Z420">
        <f t="shared" ref="Z420" si="1396">Z419+$K$2*LN(1+($L420)^Z$4)</f>
        <v>2.441877572093791E-3</v>
      </c>
    </row>
    <row r="421" spans="12:26">
      <c r="L421">
        <f t="shared" si="1288"/>
        <v>0.41550000000000031</v>
      </c>
      <c r="M421">
        <f t="shared" si="1289"/>
        <v>0.20800000000000016</v>
      </c>
      <c r="N421">
        <f t="shared" si="1289"/>
        <v>0.34783597438566627</v>
      </c>
      <c r="O421">
        <f t="shared" si="1289"/>
        <v>0.39422296313542055</v>
      </c>
      <c r="P421">
        <f t="shared" si="1289"/>
        <v>0.40880621792620969</v>
      </c>
      <c r="Q421">
        <f t="shared" si="1351"/>
        <v>0.41354892280003624</v>
      </c>
      <c r="R421">
        <f t="shared" si="1351"/>
        <v>0.41514203510895098</v>
      </c>
      <c r="S421">
        <f t="shared" ref="S421:T421" si="1397">S420+$K$2/(1+($L421)^S$4)</f>
        <v>0.41569285636169345</v>
      </c>
      <c r="T421">
        <f t="shared" si="1397"/>
        <v>0.4158880170558783</v>
      </c>
      <c r="U421">
        <f t="shared" ref="U421:V421" si="1398">U420+$K$2/(1+($L421)^U$4)</f>
        <v>0.41595856342918114</v>
      </c>
      <c r="V421">
        <f t="shared" si="1398"/>
        <v>0.41598448189703446</v>
      </c>
      <c r="X421">
        <f t="shared" si="1293"/>
        <v>2.2844567029774693E-2</v>
      </c>
      <c r="Y421">
        <f t="shared" si="1293"/>
        <v>7.3380415035091354E-3</v>
      </c>
      <c r="Z421">
        <f t="shared" ref="Z421" si="1399">Z420+$K$2*LN(1+($L421)^Z$4)</f>
        <v>2.4712467019021157E-3</v>
      </c>
    </row>
    <row r="422" spans="12:26">
      <c r="L422">
        <f t="shared" si="1288"/>
        <v>0.41650000000000031</v>
      </c>
      <c r="M422">
        <f t="shared" si="1289"/>
        <v>0.20850000000000016</v>
      </c>
      <c r="N422">
        <f t="shared" si="1289"/>
        <v>0.34854193979336129</v>
      </c>
      <c r="O422">
        <f t="shared" si="1289"/>
        <v>0.39507513496990576</v>
      </c>
      <c r="P422">
        <f t="shared" si="1289"/>
        <v>0.4097388352152781</v>
      </c>
      <c r="Q422">
        <f t="shared" si="1351"/>
        <v>0.41451970928962817</v>
      </c>
      <c r="R422">
        <f t="shared" si="1351"/>
        <v>0.41612965667810237</v>
      </c>
      <c r="S422">
        <f t="shared" ref="S422:T422" si="1400">S421+$K$2/(1+($L422)^S$4)</f>
        <v>0.41668766323626388</v>
      </c>
      <c r="T422">
        <f t="shared" si="1400"/>
        <v>0.41688584754510988</v>
      </c>
      <c r="U422">
        <f t="shared" ref="U422:V422" si="1401">U421+$K$2/(1+($L422)^U$4)</f>
        <v>0.4169576586826188</v>
      </c>
      <c r="V422">
        <f t="shared" si="1401"/>
        <v>0.41698410487105181</v>
      </c>
      <c r="X422">
        <f t="shared" si="1293"/>
        <v>2.3004534118594832E-2</v>
      </c>
      <c r="Y422">
        <f t="shared" si="1293"/>
        <v>7.4078018597209918E-3</v>
      </c>
      <c r="Z422">
        <f t="shared" ref="Z422" si="1402">Z421+$K$2*LN(1+($L422)^Z$4)</f>
        <v>2.5008954239066428E-3</v>
      </c>
    </row>
    <row r="423" spans="12:26">
      <c r="L423">
        <f t="shared" si="1288"/>
        <v>0.41750000000000032</v>
      </c>
      <c r="M423">
        <f t="shared" si="1289"/>
        <v>0.20900000000000016</v>
      </c>
      <c r="N423">
        <f t="shared" si="1289"/>
        <v>0.34924740716549535</v>
      </c>
      <c r="O423">
        <f t="shared" si="1289"/>
        <v>0.3959267015863655</v>
      </c>
      <c r="P423">
        <f t="shared" si="1289"/>
        <v>0.41067099899185106</v>
      </c>
      <c r="Q423">
        <f t="shared" si="1351"/>
        <v>0.41549022250796019</v>
      </c>
      <c r="R423">
        <f t="shared" si="1351"/>
        <v>0.41711713080167212</v>
      </c>
      <c r="S423">
        <f t="shared" ref="S423:T423" si="1403">S422+$K$2/(1+($L423)^S$4)</f>
        <v>0.41768239524589484</v>
      </c>
      <c r="T423">
        <f t="shared" si="1403"/>
        <v>0.41788364138931144</v>
      </c>
      <c r="U423">
        <f t="shared" ref="U423:V423" si="1404">U422+$K$2/(1+($L423)^U$4)</f>
        <v>0.41795673642739589</v>
      </c>
      <c r="V423">
        <f t="shared" si="1404"/>
        <v>0.4179837196225355</v>
      </c>
      <c r="X423">
        <f t="shared" si="1293"/>
        <v>2.3165211666289248E-2</v>
      </c>
      <c r="Y423">
        <f t="shared" si="1293"/>
        <v>7.4780486135188522E-3</v>
      </c>
      <c r="Z423">
        <f t="shared" ref="Z423" si="1405">Z422+$K$2*LN(1+($L423)^Z$4)</f>
        <v>2.5308256802467483E-3</v>
      </c>
    </row>
    <row r="424" spans="12:26">
      <c r="L424">
        <f t="shared" si="1288"/>
        <v>0.41850000000000032</v>
      </c>
      <c r="M424">
        <f t="shared" si="1289"/>
        <v>0.20950000000000016</v>
      </c>
      <c r="N424">
        <f t="shared" si="1289"/>
        <v>0.34995237720426869</v>
      </c>
      <c r="O424">
        <f t="shared" si="1289"/>
        <v>0.39677766239557816</v>
      </c>
      <c r="P424">
        <f t="shared" si="1289"/>
        <v>0.41160270752223427</v>
      </c>
      <c r="Q424">
        <f t="shared" si="1351"/>
        <v>0.41646046063980852</v>
      </c>
      <c r="R424">
        <f t="shared" si="1351"/>
        <v>0.41810445610487684</v>
      </c>
      <c r="S424">
        <f t="shared" ref="S424:T424" si="1406">S423+$K$2/(1+($L424)^S$4)</f>
        <v>0.41867705150008289</v>
      </c>
      <c r="T424">
        <f t="shared" si="1406"/>
        <v>0.41888139806079661</v>
      </c>
      <c r="U424">
        <f t="shared" ref="U424:V424" si="1407">U423+$K$2/(1+($L424)^U$4)</f>
        <v>0.41895579636810931</v>
      </c>
      <c r="V424">
        <f t="shared" si="1407"/>
        <v>0.41898332599254839</v>
      </c>
      <c r="X424">
        <f t="shared" si="1293"/>
        <v>2.3326600870387522E-2</v>
      </c>
      <c r="Y424">
        <f t="shared" si="1293"/>
        <v>7.5487838623677092E-3</v>
      </c>
      <c r="Z424">
        <f t="shared" ref="Z424" si="1408">Z423+$K$2*LN(1+($L424)^Z$4)</f>
        <v>2.5610394211100012E-3</v>
      </c>
    </row>
    <row r="425" spans="12:26">
      <c r="L425">
        <f t="shared" si="1288"/>
        <v>0.41950000000000032</v>
      </c>
      <c r="M425">
        <f t="shared" si="1289"/>
        <v>0.21000000000000016</v>
      </c>
      <c r="N425">
        <f t="shared" si="1289"/>
        <v>0.35065685061039759</v>
      </c>
      <c r="O425">
        <f t="shared" si="1289"/>
        <v>0.39762801681266979</v>
      </c>
      <c r="P425">
        <f t="shared" si="1289"/>
        <v>0.41253395907325485</v>
      </c>
      <c r="Q425">
        <f t="shared" si="1351"/>
        <v>0.41743042186372847</v>
      </c>
      <c r="R425">
        <f t="shared" si="1351"/>
        <v>0.41909163120397985</v>
      </c>
      <c r="S425">
        <f t="shared" ref="S425:T425" si="1409">S424+$K$2/(1+($L425)^S$4)</f>
        <v>0.41967163110006456</v>
      </c>
      <c r="T425">
        <f t="shared" si="1409"/>
        <v>0.41987911702561542</v>
      </c>
      <c r="U425">
        <f t="shared" ref="U425:V425" si="1410">U424+$K$2/(1+($L425)^U$4)</f>
        <v>0.41995483820510798</v>
      </c>
      <c r="V425">
        <f t="shared" si="1410"/>
        <v>0.41998292381947522</v>
      </c>
      <c r="X425">
        <f t="shared" si="1293"/>
        <v>2.3488702925505246E-2</v>
      </c>
      <c r="Y425">
        <f t="shared" si="1293"/>
        <v>7.6200097061320336E-3</v>
      </c>
      <c r="Z425">
        <f t="shared" ref="Z425" si="1411">Z424+$K$2*LN(1+($L425)^Z$4)</f>
        <v>2.5915386047340142E-3</v>
      </c>
    </row>
    <row r="426" spans="12:26">
      <c r="L426">
        <f t="shared" si="1288"/>
        <v>0.42050000000000032</v>
      </c>
      <c r="M426">
        <f t="shared" si="1289"/>
        <v>0.21050000000000016</v>
      </c>
      <c r="N426">
        <f t="shared" si="1289"/>
        <v>0.35136082808311847</v>
      </c>
      <c r="O426">
        <f t="shared" si="1289"/>
        <v>0.39847776425710746</v>
      </c>
      <c r="P426">
        <f t="shared" si="1289"/>
        <v>0.41346475191229476</v>
      </c>
      <c r="Q426">
        <f t="shared" si="1351"/>
        <v>0.41840010435207192</v>
      </c>
      <c r="R426">
        <f t="shared" si="1351"/>
        <v>0.42007865470626582</v>
      </c>
      <c r="S426">
        <f t="shared" ref="S426:T426" si="1412">S425+$K$2/(1+($L426)^S$4)</f>
        <v>0.42066613313876422</v>
      </c>
      <c r="T426">
        <f t="shared" si="1412"/>
        <v>0.42087679774349679</v>
      </c>
      <c r="U426">
        <f t="shared" ref="U426:V426" si="1413">U425+$K$2/(1+($L426)^U$4)</f>
        <v>0.42095386163444271</v>
      </c>
      <c r="V426">
        <f t="shared" si="1413"/>
        <v>0.42098251293898387</v>
      </c>
      <c r="X426">
        <f t="shared" si="1293"/>
        <v>2.3651519023344135E-2</v>
      </c>
      <c r="Y426">
        <f t="shared" si="1293"/>
        <v>7.6917282470547899E-3</v>
      </c>
      <c r="Z426">
        <f t="shared" ref="Z426" si="1414">Z425+$K$2*LN(1+($L426)^Z$4)</f>
        <v>2.6223251974081038E-3</v>
      </c>
    </row>
    <row r="427" spans="12:26">
      <c r="L427">
        <f t="shared" si="1288"/>
        <v>0.42150000000000032</v>
      </c>
      <c r="M427">
        <f t="shared" si="1289"/>
        <v>0.21100000000000016</v>
      </c>
      <c r="N427">
        <f t="shared" si="1289"/>
        <v>0.35206431032019198</v>
      </c>
      <c r="O427">
        <f t="shared" si="1289"/>
        <v>0.39932690415269295</v>
      </c>
      <c r="P427">
        <f t="shared" si="1289"/>
        <v>0.41439508430732441</v>
      </c>
      <c r="Q427">
        <f t="shared" si="1351"/>
        <v>0.41936950627100517</v>
      </c>
      <c r="R427">
        <f t="shared" si="1351"/>
        <v>0.42106552521001572</v>
      </c>
      <c r="S427">
        <f t="shared" ref="S427:T427" si="1415">S426+$K$2/(1+($L427)^S$4)</f>
        <v>0.42166055670074171</v>
      </c>
      <c r="T427">
        <f t="shared" si="1415"/>
        <v>0.42187443966779026</v>
      </c>
      <c r="U427">
        <f t="shared" ref="U427:V427" si="1416">U426+$K$2/(1+($L427)^U$4)</f>
        <v>0.42195286634781531</v>
      </c>
      <c r="V427">
        <f t="shared" si="1416"/>
        <v>0.42198209318398672</v>
      </c>
      <c r="X427">
        <f t="shared" si="1293"/>
        <v>2.3815050352692196E-2</v>
      </c>
      <c r="Y427">
        <f t="shared" si="1293"/>
        <v>7.7639415897364141E-3</v>
      </c>
      <c r="Z427">
        <f t="shared" ref="Z427" si="1417">Z426+$K$2*LN(1+($L427)^Z$4)</f>
        <v>2.6534011734747716E-3</v>
      </c>
    </row>
    <row r="428" spans="12:26">
      <c r="L428">
        <f t="shared" si="1288"/>
        <v>0.42250000000000032</v>
      </c>
      <c r="M428">
        <f t="shared" si="1289"/>
        <v>0.21150000000000016</v>
      </c>
      <c r="N428">
        <f t="shared" si="1289"/>
        <v>0.35276729801790724</v>
      </c>
      <c r="O428">
        <f t="shared" si="1289"/>
        <v>0.40017543592755628</v>
      </c>
      <c r="P428">
        <f t="shared" si="1289"/>
        <v>0.41532495452693607</v>
      </c>
      <c r="Q428">
        <f t="shared" si="1351"/>
        <v>0.42033862578052716</v>
      </c>
      <c r="R428">
        <f t="shared" si="1351"/>
        <v>0.42205224130448193</v>
      </c>
      <c r="S428">
        <f t="shared" ref="S428:T428" si="1418">S427+$K$2/(1+($L428)^S$4)</f>
        <v>0.4226549008621398</v>
      </c>
      <c r="T428">
        <f t="shared" si="1418"/>
        <v>0.42287204224540781</v>
      </c>
      <c r="U428">
        <f t="shared" ref="U428:V428" si="1419">U427+$K$2/(1+($L428)^U$4)</f>
        <v>0.42295185203252761</v>
      </c>
      <c r="V428">
        <f t="shared" si="1419"/>
        <v>0.42298166438460111</v>
      </c>
      <c r="X428">
        <f t="shared" si="1293"/>
        <v>2.3979298099423899E-2</v>
      </c>
      <c r="Y428">
        <f t="shared" si="1293"/>
        <v>7.8366518411137533E-3</v>
      </c>
      <c r="Z428">
        <f t="shared" ref="Z428" si="1420">Z427+$K$2*LN(1+($L428)^Z$4)</f>
        <v>2.6847685153309998E-3</v>
      </c>
    </row>
    <row r="429" spans="12:26">
      <c r="L429">
        <f t="shared" si="1288"/>
        <v>0.42350000000000032</v>
      </c>
      <c r="M429">
        <f t="shared" si="1289"/>
        <v>0.21200000000000016</v>
      </c>
      <c r="N429">
        <f t="shared" si="1289"/>
        <v>0.35346979187108601</v>
      </c>
      <c r="O429">
        <f t="shared" si="1289"/>
        <v>0.40102335901414893</v>
      </c>
      <c r="P429">
        <f t="shared" si="1289"/>
        <v>0.41625436084037731</v>
      </c>
      <c r="Q429">
        <f t="shared" si="1351"/>
        <v>0.42130746103448774</v>
      </c>
      <c r="R429">
        <f t="shared" si="1351"/>
        <v>0.42303880156986357</v>
      </c>
      <c r="S429">
        <f t="shared" ref="S429:T429" si="1421">S428+$K$2/(1+($L429)^S$4)</f>
        <v>0.42364916469063185</v>
      </c>
      <c r="T429">
        <f t="shared" si="1421"/>
        <v>0.42386960491676512</v>
      </c>
      <c r="U429">
        <f t="shared" ref="U429:V429" si="1422">U428+$K$2/(1+($L429)^U$4)</f>
        <v>0.42395081837142956</v>
      </c>
      <c r="V429">
        <f t="shared" si="1422"/>
        <v>0.42398122636810959</v>
      </c>
      <c r="X429">
        <f t="shared" si="1293"/>
        <v>2.4144263446500412E-2</v>
      </c>
      <c r="Y429">
        <f t="shared" si="1293"/>
        <v>7.9098611104389659E-3</v>
      </c>
      <c r="Z429">
        <f t="shared" ref="Z429" si="1423">Z428+$K$2*LN(1+($L429)^Z$4)</f>
        <v>2.7164292134293604E-3</v>
      </c>
    </row>
    <row r="430" spans="12:26">
      <c r="L430">
        <f t="shared" si="1288"/>
        <v>0.42450000000000032</v>
      </c>
      <c r="M430">
        <f t="shared" si="1289"/>
        <v>0.21250000000000016</v>
      </c>
      <c r="N430">
        <f t="shared" si="1289"/>
        <v>0.35417179257308673</v>
      </c>
      <c r="O430">
        <f t="shared" si="1289"/>
        <v>0.4018706728492375</v>
      </c>
      <c r="P430">
        <f t="shared" si="1289"/>
        <v>0.41718330151758459</v>
      </c>
      <c r="Q430">
        <f t="shared" si="1351"/>
        <v>0.42227601018060668</v>
      </c>
      <c r="R430">
        <f t="shared" si="1351"/>
        <v>0.42402520457728204</v>
      </c>
      <c r="S430">
        <f t="shared" ref="S430:T430" si="1424">S429+$K$2/(1+($L430)^S$4)</f>
        <v>0.42464334724536906</v>
      </c>
      <c r="T430">
        <f t="shared" si="1424"/>
        <v>0.4248671271157225</v>
      </c>
      <c r="U430">
        <f t="shared" ref="U430:V430" si="1425">U429+$K$2/(1+($L430)^U$4)</f>
        <v>0.4249497650428673</v>
      </c>
      <c r="V430">
        <f t="shared" si="1425"/>
        <v>0.42498077895891967</v>
      </c>
      <c r="X430">
        <f t="shared" si="1293"/>
        <v>2.4309947573969825E-2</v>
      </c>
      <c r="Y430">
        <f t="shared" si="1293"/>
        <v>7.9835715092583821E-3</v>
      </c>
      <c r="Z430">
        <f t="shared" ref="Z430" si="1426">Z429+$K$2*LN(1+($L430)^Z$4)</f>
        <v>2.7483852662789389E-3</v>
      </c>
    </row>
    <row r="431" spans="12:26">
      <c r="L431">
        <f t="shared" si="1288"/>
        <v>0.42550000000000032</v>
      </c>
      <c r="M431">
        <f t="shared" si="1289"/>
        <v>0.21300000000000016</v>
      </c>
      <c r="N431">
        <f t="shared" si="1289"/>
        <v>0.35487330081580859</v>
      </c>
      <c r="O431">
        <f t="shared" si="1289"/>
        <v>0.40271737687389692</v>
      </c>
      <c r="P431">
        <f t="shared" si="1289"/>
        <v>0.41811177482921658</v>
      </c>
      <c r="Q431">
        <f t="shared" si="1351"/>
        <v>0.42324427136049253</v>
      </c>
      <c r="R431">
        <f t="shared" si="1351"/>
        <v>0.42501144888875703</v>
      </c>
      <c r="S431">
        <f t="shared" ref="S431:T431" si="1427">S430+$K$2/(1+($L431)^S$4)</f>
        <v>0.42563744757692784</v>
      </c>
      <c r="T431">
        <f t="shared" si="1427"/>
        <v>0.42586460826952544</v>
      </c>
      <c r="U431">
        <f t="shared" ref="U431:V431" si="1428">U430+$K$2/(1+($L431)^U$4)</f>
        <v>0.42594869172063038</v>
      </c>
      <c r="V431">
        <f t="shared" si="1428"/>
        <v>0.42598032197852292</v>
      </c>
      <c r="X431">
        <f t="shared" si="1293"/>
        <v>2.4476351658967433E-2</v>
      </c>
      <c r="Y431">
        <f t="shared" si="1293"/>
        <v>8.0577851513913348E-3</v>
      </c>
      <c r="Z431">
        <f t="shared" ref="Z431" si="1429">Z430+$K$2*LN(1+($L431)^Z$4)</f>
        <v>2.7806386804460717E-3</v>
      </c>
    </row>
    <row r="432" spans="12:26">
      <c r="L432">
        <f t="shared" si="1288"/>
        <v>0.42650000000000032</v>
      </c>
      <c r="M432">
        <f t="shared" si="1289"/>
        <v>0.21350000000000016</v>
      </c>
      <c r="N432">
        <f t="shared" si="1289"/>
        <v>0.35557431728969574</v>
      </c>
      <c r="O432">
        <f t="shared" si="1289"/>
        <v>0.40356347053350372</v>
      </c>
      <c r="P432">
        <f t="shared" si="1289"/>
        <v>0.41903977904668765</v>
      </c>
      <c r="Q432">
        <f t="shared" si="1351"/>
        <v>0.42421224270966218</v>
      </c>
      <c r="R432">
        <f t="shared" si="1351"/>
        <v>0.4259975330571823</v>
      </c>
      <c r="S432">
        <f t="shared" ref="S432:T432" si="1430">S431+$K$2/(1+($L432)^S$4)</f>
        <v>0.42663146472725688</v>
      </c>
      <c r="T432">
        <f t="shared" si="1430"/>
        <v>0.42686204779874487</v>
      </c>
      <c r="U432">
        <f t="shared" ref="U432:V432" si="1431">U431+$K$2/(1+($L432)^U$4)</f>
        <v>0.42694759807389882</v>
      </c>
      <c r="V432">
        <f t="shared" si="1431"/>
        <v>0.42697985524545395</v>
      </c>
      <c r="X432">
        <f t="shared" si="1293"/>
        <v>2.4643476875716039E-2</v>
      </c>
      <c r="Y432">
        <f t="shared" si="1293"/>
        <v>8.1325041529089447E-3</v>
      </c>
      <c r="Z432">
        <f t="shared" ref="Z432" si="1432">Z431+$K$2*LN(1+($L432)^Z$4)</f>
        <v>2.813191470554895E-3</v>
      </c>
    </row>
    <row r="433" spans="12:26">
      <c r="L433">
        <f t="shared" si="1288"/>
        <v>0.42750000000000032</v>
      </c>
      <c r="M433">
        <f t="shared" si="1289"/>
        <v>0.21400000000000016</v>
      </c>
      <c r="N433">
        <f t="shared" si="1289"/>
        <v>0.35627484268374127</v>
      </c>
      <c r="O433">
        <f t="shared" si="1289"/>
        <v>0.40440895327772935</v>
      </c>
      <c r="P433">
        <f t="shared" si="1289"/>
        <v>0.41996731244220148</v>
      </c>
      <c r="Q433">
        <f t="shared" si="1351"/>
        <v>0.42517992235756052</v>
      </c>
      <c r="R433">
        <f t="shared" si="1351"/>
        <v>0.42698345562630208</v>
      </c>
      <c r="S433">
        <f t="shared" ref="S433:T433" si="1433">S432+$K$2/(1+($L433)^S$4)</f>
        <v>0.42762539772962455</v>
      </c>
      <c r="T433">
        <f t="shared" si="1433"/>
        <v>0.42785944511721719</v>
      </c>
      <c r="U433">
        <f t="shared" ref="U433:V433" si="1434">U432+$K$2/(1+($L433)^U$4)</f>
        <v>0.42794648376718952</v>
      </c>
      <c r="V433">
        <f t="shared" si="1434"/>
        <v>0.42797937857524848</v>
      </c>
      <c r="X433">
        <f t="shared" si="1293"/>
        <v>2.4811324395526274E-2</v>
      </c>
      <c r="Y433">
        <f t="shared" si="1293"/>
        <v>8.2077306321128706E-3</v>
      </c>
      <c r="Z433">
        <f t="shared" ref="Z433" si="1435">Z432+$K$2*LN(1+($L433)^Z$4)</f>
        <v>2.8460456592877071E-3</v>
      </c>
    </row>
    <row r="434" spans="12:26">
      <c r="L434">
        <f t="shared" si="1288"/>
        <v>0.42850000000000033</v>
      </c>
      <c r="M434">
        <f t="shared" si="1289"/>
        <v>0.21450000000000016</v>
      </c>
      <c r="N434">
        <f t="shared" si="1289"/>
        <v>0.35697487768549135</v>
      </c>
      <c r="O434">
        <f t="shared" si="1289"/>
        <v>0.40525382456053333</v>
      </c>
      <c r="P434">
        <f t="shared" si="1289"/>
        <v>0.42089437328878432</v>
      </c>
      <c r="Q434">
        <f t="shared" si="1351"/>
        <v>0.42614730842758047</v>
      </c>
      <c r="R434">
        <f t="shared" si="1351"/>
        <v>0.42796921513068753</v>
      </c>
      <c r="S434">
        <f t="shared" ref="S434:T434" si="1436">S433+$K$2/(1+($L434)^S$4)</f>
        <v>0.42861924560856562</v>
      </c>
      <c r="T434">
        <f t="shared" si="1436"/>
        <v>0.42885679963198353</v>
      </c>
      <c r="U434">
        <f t="shared" ref="U434:V434" si="1437">U433+$K$2/(1+($L434)^U$4)</f>
        <v>0.4289453484603023</v>
      </c>
      <c r="V434">
        <f t="shared" si="1437"/>
        <v>0.42897889178040122</v>
      </c>
      <c r="X434">
        <f t="shared" si="1293"/>
        <v>2.4979895386796964E-2</v>
      </c>
      <c r="Y434">
        <f t="shared" si="1293"/>
        <v>8.2834667095140323E-3</v>
      </c>
      <c r="Z434">
        <f t="shared" ref="Z434" si="1438">Z433+$K$2*LN(1+($L434)^Z$4)</f>
        <v>2.8792032773851386E-3</v>
      </c>
    </row>
    <row r="435" spans="12:26">
      <c r="L435">
        <f t="shared" si="1288"/>
        <v>0.42950000000000033</v>
      </c>
      <c r="M435">
        <f t="shared" si="1289"/>
        <v>0.21500000000000016</v>
      </c>
      <c r="N435">
        <f t="shared" si="1289"/>
        <v>0.35767442298104923</v>
      </c>
      <c r="O435">
        <f t="shared" si="1289"/>
        <v>0.40609808384015644</v>
      </c>
      <c r="P435">
        <f t="shared" si="1289"/>
        <v>0.42182095986031859</v>
      </c>
      <c r="Q435">
        <f t="shared" si="1351"/>
        <v>0.42711439903708337</v>
      </c>
      <c r="R435">
        <f t="shared" si="1351"/>
        <v>0.42895481009571351</v>
      </c>
      <c r="S435">
        <f t="shared" ref="S435:T435" si="1439">S434+$K$2/(1+($L435)^S$4)</f>
        <v>0.42961300737982855</v>
      </c>
      <c r="T435">
        <f t="shared" si="1439"/>
        <v>0.42985411074322927</v>
      </c>
      <c r="U435">
        <f t="shared" ref="U435:V435" si="1440">U434+$K$2/(1+($L435)^U$4)</f>
        <v>0.42994419180826532</v>
      </c>
      <c r="V435">
        <f t="shared" si="1440"/>
        <v>0.42997839467032334</v>
      </c>
      <c r="X435">
        <f t="shared" si="1293"/>
        <v>2.5149191015015518E-2</v>
      </c>
      <c r="Y435">
        <f t="shared" si="1293"/>
        <v>8.3597145078112833E-3</v>
      </c>
      <c r="Z435">
        <f t="shared" ref="Z435" si="1441">Z434+$K$2*LN(1+($L435)^Z$4)</f>
        <v>2.9126663636461349E-3</v>
      </c>
    </row>
    <row r="436" spans="12:26">
      <c r="L436">
        <f t="shared" si="1288"/>
        <v>0.43050000000000033</v>
      </c>
      <c r="M436">
        <f t="shared" si="1289"/>
        <v>0.21550000000000016</v>
      </c>
      <c r="N436">
        <f t="shared" si="1289"/>
        <v>0.35837347925507929</v>
      </c>
      <c r="O436">
        <f t="shared" si="1289"/>
        <v>0.40694173057911381</v>
      </c>
      <c r="P436">
        <f t="shared" si="1289"/>
        <v>0.42274707043157622</v>
      </c>
      <c r="Q436">
        <f t="shared" si="1351"/>
        <v>0.42808119229741953</v>
      </c>
      <c r="R436">
        <f t="shared" si="1351"/>
        <v>0.42994023903753564</v>
      </c>
      <c r="S436">
        <f t="shared" ref="S436:T436" si="1442">S435+$K$2/(1+($L436)^S$4)</f>
        <v>0.43060668205032215</v>
      </c>
      <c r="T436">
        <f t="shared" si="1442"/>
        <v>0.43085137784422256</v>
      </c>
      <c r="U436">
        <f t="shared" ref="U436:V436" si="1443">U435+$K$2/(1+($L436)^U$4)</f>
        <v>0.43094301346128022</v>
      </c>
      <c r="V436">
        <f t="shared" si="1443"/>
        <v>0.43097788705129908</v>
      </c>
      <c r="X436">
        <f t="shared" si="1293"/>
        <v>2.5319212442758338E-2</v>
      </c>
      <c r="Y436">
        <f t="shared" si="1293"/>
        <v>8.4364761518700617E-3</v>
      </c>
      <c r="Z436">
        <f t="shared" ref="Z436" si="1444">Z435+$K$2*LN(1+($L436)^Z$4)</f>
        <v>2.9464369649277481E-3</v>
      </c>
    </row>
    <row r="437" spans="12:26">
      <c r="L437">
        <f t="shared" si="1288"/>
        <v>0.43150000000000033</v>
      </c>
      <c r="M437">
        <f t="shared" si="1289"/>
        <v>0.21600000000000016</v>
      </c>
      <c r="N437">
        <f t="shared" si="1289"/>
        <v>0.35907204719081104</v>
      </c>
      <c r="O437">
        <f t="shared" si="1289"/>
        <v>0.40778476424418791</v>
      </c>
      <c r="P437">
        <f t="shared" si="1289"/>
        <v>0.42367270327825213</v>
      </c>
      <c r="Q437">
        <f t="shared" si="1351"/>
        <v>0.42904768631394941</v>
      </c>
      <c r="R437">
        <f t="shared" si="1351"/>
        <v>0.43092550046306738</v>
      </c>
      <c r="S437">
        <f t="shared" ref="S437:T437" si="1445">S436+$K$2/(1+($L437)^S$4)</f>
        <v>0.4316002686180625</v>
      </c>
      <c r="T437">
        <f t="shared" si="1445"/>
        <v>0.43184860032125311</v>
      </c>
      <c r="U437">
        <f t="shared" ref="U437:V437" si="1446">U436+$K$2/(1+($L437)^U$4)</f>
        <v>0.43194181306466645</v>
      </c>
      <c r="V437">
        <f t="shared" si="1446"/>
        <v>0.43197736872644216</v>
      </c>
      <c r="X437">
        <f t="shared" si="1293"/>
        <v>2.5489960829691266E-2</v>
      </c>
      <c r="Y437">
        <f t="shared" si="1293"/>
        <v>8.5137537687010011E-3</v>
      </c>
      <c r="Z437">
        <f t="shared" ref="Z437" si="1447">Z436+$K$2*LN(1+($L437)^Z$4)</f>
        <v>2.9805171361447363E-3</v>
      </c>
    </row>
    <row r="438" spans="12:26">
      <c r="L438">
        <f t="shared" si="1288"/>
        <v>0.43250000000000033</v>
      </c>
      <c r="M438">
        <f t="shared" si="1289"/>
        <v>0.21650000000000016</v>
      </c>
      <c r="N438">
        <f t="shared" si="1289"/>
        <v>0.35977012747004317</v>
      </c>
      <c r="O438">
        <f t="shared" si="1289"/>
        <v>0.4086271843064217</v>
      </c>
      <c r="P438">
        <f t="shared" si="1289"/>
        <v>0.42459785667699756</v>
      </c>
      <c r="Q438">
        <f t="shared" si="1351"/>
        <v>0.43001387918606476</v>
      </c>
      <c r="R438">
        <f t="shared" si="1351"/>
        <v>0.4319105928699577</v>
      </c>
      <c r="S438">
        <f t="shared" ref="S438:T438" si="1448">S437+$K$2/(1+($L438)^S$4)</f>
        <v>0.43259376607211963</v>
      </c>
      <c r="T438">
        <f t="shared" si="1448"/>
        <v>0.43284577755357012</v>
      </c>
      <c r="U438">
        <f t="shared" ref="U438:V438" si="1449">U437+$K$2/(1+($L438)^U$4)</f>
        <v>0.4329405902588056</v>
      </c>
      <c r="V438">
        <f t="shared" si="1449"/>
        <v>0.43297683949565169</v>
      </c>
      <c r="X438">
        <f t="shared" si="1293"/>
        <v>2.5661437332570057E-2</v>
      </c>
      <c r="Y438">
        <f t="shared" si="1293"/>
        <v>8.5915494874385084E-3</v>
      </c>
      <c r="Z438">
        <f t="shared" ref="Z438" si="1450">Z437+$K$2*LN(1+($L438)^Z$4)</f>
        <v>3.0149089402689722E-3</v>
      </c>
    </row>
    <row r="439" spans="12:26">
      <c r="L439">
        <f t="shared" si="1288"/>
        <v>0.43350000000000033</v>
      </c>
      <c r="M439">
        <f t="shared" si="1289"/>
        <v>0.21700000000000016</v>
      </c>
      <c r="N439">
        <f t="shared" si="1289"/>
        <v>0.36046772077314748</v>
      </c>
      <c r="O439">
        <f t="shared" si="1289"/>
        <v>0.40946899024111144</v>
      </c>
      <c r="P439">
        <f t="shared" si="1289"/>
        <v>0.42552252890545356</v>
      </c>
      <c r="Q439">
        <f t="shared" si="1351"/>
        <v>0.43097976900721036</v>
      </c>
      <c r="R439">
        <f t="shared" si="1351"/>
        <v>0.43289551474656873</v>
      </c>
      <c r="S439">
        <f t="shared" ref="S439:T439" si="1451">S438+$K$2/(1+($L439)^S$4)</f>
        <v>0.43358717339256442</v>
      </c>
      <c r="T439">
        <f t="shared" si="1451"/>
        <v>0.43384290891332028</v>
      </c>
      <c r="U439">
        <f t="shared" ref="U439:V439" si="1452">U438+$K$2/(1+($L439)^U$4)</f>
        <v>0.43393934467908474</v>
      </c>
      <c r="V439">
        <f t="shared" si="1452"/>
        <v>0.43397629915556746</v>
      </c>
      <c r="X439">
        <f t="shared" si="1293"/>
        <v>2.5833643105240871E-2</v>
      </c>
      <c r="Y439">
        <f t="shared" si="1293"/>
        <v>8.6698654393193055E-3</v>
      </c>
      <c r="Z439">
        <f t="shared" ref="Z439" si="1453">Z438+$K$2*LN(1+($L439)^Z$4)</f>
        <v>3.0496144483286572E-3</v>
      </c>
    </row>
    <row r="440" spans="12:26">
      <c r="L440">
        <f t="shared" si="1288"/>
        <v>0.43450000000000033</v>
      </c>
      <c r="M440">
        <f t="shared" si="1289"/>
        <v>0.21750000000000017</v>
      </c>
      <c r="N440">
        <f t="shared" si="1289"/>
        <v>0.36116482777907288</v>
      </c>
      <c r="O440">
        <f t="shared" si="1289"/>
        <v>0.41031018152779974</v>
      </c>
      <c r="P440">
        <f t="shared" si="1289"/>
        <v>0.42644671824228431</v>
      </c>
      <c r="Q440">
        <f t="shared" si="1351"/>
        <v>0.4319453538649059</v>
      </c>
      <c r="R440">
        <f t="shared" si="1351"/>
        <v>0.43388026457195378</v>
      </c>
      <c r="S440">
        <f t="shared" ref="S440:T440" si="1454">S439+$K$2/(1+($L440)^S$4)</f>
        <v>0.43458048955041501</v>
      </c>
      <c r="T440">
        <f t="shared" si="1454"/>
        <v>0.43483999376548499</v>
      </c>
      <c r="U440">
        <f t="shared" ref="U440:V440" si="1455">U439+$K$2/(1+($L440)^U$4)</f>
        <v>0.43493807595583961</v>
      </c>
      <c r="V440">
        <f t="shared" si="1455"/>
        <v>0.43497574749952467</v>
      </c>
      <c r="X440">
        <f t="shared" si="1293"/>
        <v>2.6006579298640819E-2</v>
      </c>
      <c r="Y440">
        <f t="shared" si="1293"/>
        <v>8.748703757660941E-3</v>
      </c>
      <c r="Z440">
        <f t="shared" ref="Z440" si="1456">Z439+$K$2*LN(1+($L440)^Z$4)</f>
        <v>3.0846357394073436E-3</v>
      </c>
    </row>
    <row r="441" spans="12:26">
      <c r="L441">
        <f t="shared" si="1288"/>
        <v>0.43550000000000033</v>
      </c>
      <c r="M441">
        <f t="shared" si="1289"/>
        <v>0.21800000000000017</v>
      </c>
      <c r="N441">
        <f t="shared" si="1289"/>
        <v>0.36186144916534946</v>
      </c>
      <c r="O441">
        <f t="shared" si="1289"/>
        <v>0.41115075765026832</v>
      </c>
      <c r="P441">
        <f t="shared" si="1289"/>
        <v>0.42737042296721056</v>
      </c>
      <c r="Q441">
        <f t="shared" si="1351"/>
        <v>0.43291063184076822</v>
      </c>
      <c r="R441">
        <f t="shared" si="1351"/>
        <v>0.43486484081583565</v>
      </c>
      <c r="S441">
        <f t="shared" ref="S441:T441" si="1457">S440+$K$2/(1+($L441)^S$4)</f>
        <v>0.43557371350758345</v>
      </c>
      <c r="T441">
        <f t="shared" si="1457"/>
        <v>0.4358370314678176</v>
      </c>
      <c r="U441">
        <f t="shared" ref="U441:V441" si="1458">U440+$K$2/(1+($L441)^U$4)</f>
        <v>0.43593678371429717</v>
      </c>
      <c r="V441">
        <f t="shared" si="1458"/>
        <v>0.43597518431750837</v>
      </c>
      <c r="X441">
        <f t="shared" si="1293"/>
        <v>2.6180247060798491E-2</v>
      </c>
      <c r="Y441">
        <f t="shared" si="1293"/>
        <v>8.8280665778402694E-3</v>
      </c>
      <c r="Z441">
        <f t="shared" ref="Z441" si="1459">Z440+$K$2*LN(1+($L441)^Z$4)</f>
        <v>3.1199749006427611E-3</v>
      </c>
    </row>
    <row r="442" spans="12:26">
      <c r="L442">
        <f t="shared" si="1288"/>
        <v>0.43650000000000033</v>
      </c>
      <c r="M442">
        <f t="shared" si="1289"/>
        <v>0.21850000000000017</v>
      </c>
      <c r="N442">
        <f t="shared" si="1289"/>
        <v>0.36255758560809226</v>
      </c>
      <c r="O442">
        <f t="shared" si="1289"/>
        <v>0.41199071809653093</v>
      </c>
      <c r="P442">
        <f t="shared" si="1289"/>
        <v>0.42829364136104286</v>
      </c>
      <c r="Q442">
        <f t="shared" si="1351"/>
        <v>0.43387560101053407</v>
      </c>
      <c r="R442">
        <f t="shared" si="1351"/>
        <v>0.4358492419385851</v>
      </c>
      <c r="S442">
        <f t="shared" ref="S442:T442" si="1460">S441+$K$2/(1+($L442)^S$4)</f>
        <v>0.43656684421682224</v>
      </c>
      <c r="T442">
        <f t="shared" si="1460"/>
        <v>0.4368340213707802</v>
      </c>
      <c r="U442">
        <f t="shared" ref="U442:V442" si="1461">U441+$K$2/(1+($L442)^U$4)</f>
        <v>0.43693546757451762</v>
      </c>
      <c r="V442">
        <f t="shared" si="1461"/>
        <v>0.43697460939610716</v>
      </c>
      <c r="X442">
        <f t="shared" si="1293"/>
        <v>2.6354647536834572E-2</v>
      </c>
      <c r="Y442">
        <f t="shared" si="1293"/>
        <v>8.9079560372718938E-3</v>
      </c>
      <c r="Z442">
        <f t="shared" ref="Z442" si="1462">Z441+$K$2*LN(1+($L442)^Z$4)</f>
        <v>3.1556340272254498E-3</v>
      </c>
    </row>
    <row r="443" spans="12:26">
      <c r="L443">
        <f t="shared" si="1288"/>
        <v>0.43750000000000033</v>
      </c>
      <c r="M443">
        <f t="shared" si="1289"/>
        <v>0.21900000000000017</v>
      </c>
      <c r="N443">
        <f t="shared" si="1289"/>
        <v>0.3632532377820053</v>
      </c>
      <c r="O443">
        <f t="shared" si="1289"/>
        <v>0.41283006235882602</v>
      </c>
      <c r="P443">
        <f t="shared" si="1289"/>
        <v>0.42921637170571508</v>
      </c>
      <c r="Q443">
        <f t="shared" si="1351"/>
        <v>0.43484025944408278</v>
      </c>
      <c r="R443">
        <f t="shared" si="1351"/>
        <v>0.4368334663911998</v>
      </c>
      <c r="S443">
        <f t="shared" ref="S443:T443" si="1463">S442+$K$2/(1+($L443)^S$4)</f>
        <v>0.43755988062167067</v>
      </c>
      <c r="T443">
        <f t="shared" si="1463"/>
        <v>0.43783096281748002</v>
      </c>
      <c r="U443">
        <f t="shared" ref="U443:V443" si="1464">U442+$K$2/(1+($L443)^U$4)</f>
        <v>0.43793412715133617</v>
      </c>
      <c r="V443">
        <f t="shared" si="1464"/>
        <v>0.43797402251846657</v>
      </c>
      <c r="X443">
        <f t="shared" si="1293"/>
        <v>2.6529781868962422E-2</v>
      </c>
      <c r="Y443">
        <f t="shared" si="1293"/>
        <v>8.9883742753865854E-3</v>
      </c>
      <c r="Z443">
        <f t="shared" ref="Z443" si="1465">Z442+$K$2*LN(1+($L443)^Z$4)</f>
        <v>3.1916152223971954E-3</v>
      </c>
    </row>
    <row r="444" spans="12:26">
      <c r="L444">
        <f t="shared" si="1288"/>
        <v>0.43850000000000033</v>
      </c>
      <c r="M444">
        <f t="shared" si="1289"/>
        <v>0.21950000000000017</v>
      </c>
      <c r="N444">
        <f t="shared" si="1289"/>
        <v>0.36394840636038556</v>
      </c>
      <c r="O444">
        <f t="shared" si="1289"/>
        <v>0.41366878993360962</v>
      </c>
      <c r="P444">
        <f t="shared" si="1289"/>
        <v>0.43013861228431755</v>
      </c>
      <c r="Q444">
        <f t="shared" si="1351"/>
        <v>0.43580460520545972</v>
      </c>
      <c r="R444">
        <f t="shared" si="1351"/>
        <v>0.43781751261528323</v>
      </c>
      <c r="S444">
        <f t="shared" ref="S444:T444" si="1466">S443+$K$2/(1+($L444)^S$4)</f>
        <v>0.43855282165640147</v>
      </c>
      <c r="T444">
        <f t="shared" si="1466"/>
        <v>0.43882785514360534</v>
      </c>
      <c r="U444">
        <f t="shared" ref="U444:V444" si="1467">U443+$K$2/(1+($L444)^U$4)</f>
        <v>0.43893276205430393</v>
      </c>
      <c r="V444">
        <f t="shared" si="1467"/>
        <v>0.43897342346424167</v>
      </c>
      <c r="X444">
        <f t="shared" si="1293"/>
        <v>2.6705651196488735E-2</v>
      </c>
      <c r="Y444">
        <f t="shared" si="1293"/>
        <v>9.0693234336096627E-3</v>
      </c>
      <c r="Z444">
        <f t="shared" ref="Z444" si="1468">Z443+$K$2*LN(1+($L444)^Z$4)</f>
        <v>3.2279205974492706E-3</v>
      </c>
    </row>
    <row r="445" spans="12:26">
      <c r="L445">
        <f t="shared" si="1288"/>
        <v>0.43950000000000033</v>
      </c>
      <c r="M445">
        <f t="shared" si="1289"/>
        <v>0.22000000000000017</v>
      </c>
      <c r="N445">
        <f t="shared" si="1289"/>
        <v>0.36464309201512679</v>
      </c>
      <c r="O445">
        <f t="shared" si="1289"/>
        <v>0.41450690032154786</v>
      </c>
      <c r="P445">
        <f t="shared" si="1289"/>
        <v>0.43106036138113035</v>
      </c>
      <c r="Q445">
        <f t="shared" si="1351"/>
        <v>0.4367686363528997</v>
      </c>
      <c r="R445">
        <f t="shared" si="1351"/>
        <v>0.43880137904302424</v>
      </c>
      <c r="S445">
        <f t="shared" ref="S445:T445" si="1469">S444+$K$2/(1+($L445)^S$4)</f>
        <v>0.43954566624596697</v>
      </c>
      <c r="T445">
        <f t="shared" si="1469"/>
        <v>0.43982469767736143</v>
      </c>
      <c r="U445">
        <f t="shared" ref="U445:V445" si="1470">U444+$K$2/(1+($L445)^U$4)</f>
        <v>0.4399313718876286</v>
      </c>
      <c r="V445">
        <f t="shared" si="1470"/>
        <v>0.43997281200954946</v>
      </c>
      <c r="X445">
        <f t="shared" si="1293"/>
        <v>2.6882256655814202E-2</v>
      </c>
      <c r="Y445">
        <f t="shared" si="1293"/>
        <v>9.1508056553393467E-3</v>
      </c>
      <c r="Z445">
        <f t="shared" ref="Z445" si="1471">Z444+$K$2*LN(1+($L445)^Z$4)</f>
        <v>3.2645522717204768E-3</v>
      </c>
    </row>
    <row r="446" spans="12:26">
      <c r="L446">
        <f t="shared" si="1288"/>
        <v>0.44050000000000034</v>
      </c>
      <c r="M446">
        <f t="shared" si="1289"/>
        <v>0.22050000000000017</v>
      </c>
      <c r="N446">
        <f t="shared" si="1289"/>
        <v>0.36533729541672344</v>
      </c>
      <c r="O446">
        <f t="shared" si="1289"/>
        <v>0.41534439302750981</v>
      </c>
      <c r="P446">
        <f t="shared" si="1289"/>
        <v>0.43198161728165679</v>
      </c>
      <c r="Q446">
        <f t="shared" si="1351"/>
        <v>0.43773235093885088</v>
      </c>
      <c r="R446">
        <f t="shared" si="1351"/>
        <v>0.43978506409717649</v>
      </c>
      <c r="S446">
        <f t="shared" ref="S446:T446" si="1472">S445+$K$2/(1+($L446)^S$4)</f>
        <v>0.4405384133059454</v>
      </c>
      <c r="T446">
        <f t="shared" si="1472"/>
        <v>0.44082148973940571</v>
      </c>
      <c r="U446">
        <f t="shared" ref="U446:V446" si="1473">U445+$K$2/(1+($L446)^U$4)</f>
        <v>0.44092995625011444</v>
      </c>
      <c r="V446">
        <f t="shared" si="1473"/>
        <v>0.44097218792692033</v>
      </c>
      <c r="X446">
        <f t="shared" si="1293"/>
        <v>2.7059599380434191E-2</v>
      </c>
      <c r="Y446">
        <f t="shared" si="1293"/>
        <v>9.2328230859250824E-3</v>
      </c>
      <c r="Z446">
        <f t="shared" ref="Z446" si="1474">Z445+$K$2*LN(1+($L446)^Z$4)</f>
        <v>3.3015123725949891E-3</v>
      </c>
    </row>
    <row r="447" spans="12:26">
      <c r="L447">
        <f t="shared" si="1288"/>
        <v>0.44150000000000034</v>
      </c>
      <c r="M447">
        <f t="shared" si="1289"/>
        <v>0.22100000000000017</v>
      </c>
      <c r="N447">
        <f t="shared" si="1289"/>
        <v>0.36603101723427461</v>
      </c>
      <c r="O447">
        <f t="shared" si="1289"/>
        <v>0.41618126756055995</v>
      </c>
      <c r="P447">
        <f t="shared" si="1289"/>
        <v>0.43290237827265643</v>
      </c>
      <c r="Q447">
        <f t="shared" si="1351"/>
        <v>0.43869574700999903</v>
      </c>
      <c r="R447">
        <f t="shared" si="1351"/>
        <v>0.44076856619103849</v>
      </c>
      <c r="S447">
        <f t="shared" ref="S447:T447" si="1475">S446+$K$2/(1+($L447)^S$4)</f>
        <v>0.44153106174248741</v>
      </c>
      <c r="T447">
        <f t="shared" si="1475"/>
        <v>0.44181823064278303</v>
      </c>
      <c r="U447">
        <f t="shared" ref="U447:V447" si="1476">U446+$K$2/(1+($L447)^U$4)</f>
        <v>0.44192851473510203</v>
      </c>
      <c r="V447">
        <f t="shared" si="1476"/>
        <v>0.44197155098524943</v>
      </c>
      <c r="X447">
        <f t="shared" si="1293"/>
        <v>2.7237680500939485E-2</v>
      </c>
      <c r="Y447">
        <f t="shared" si="1293"/>
        <v>9.315377872645832E-3</v>
      </c>
      <c r="Z447">
        <f t="shared" ref="Z447" si="1477">Z446+$K$2*LN(1+($L447)^Z$4)</f>
        <v>3.3388030355000035E-3</v>
      </c>
    </row>
    <row r="448" spans="12:26">
      <c r="L448">
        <f t="shared" si="1288"/>
        <v>0.44250000000000034</v>
      </c>
      <c r="M448">
        <f t="shared" si="1289"/>
        <v>0.22150000000000017</v>
      </c>
      <c r="N448">
        <f t="shared" si="1289"/>
        <v>0.36672425813548781</v>
      </c>
      <c r="O448">
        <f t="shared" si="1289"/>
        <v>0.41701752343395082</v>
      </c>
      <c r="P448">
        <f t="shared" si="1289"/>
        <v>0.43382264264217835</v>
      </c>
      <c r="Q448">
        <f t="shared" si="1351"/>
        <v>0.43965882260729205</v>
      </c>
      <c r="R448">
        <f t="shared" si="1351"/>
        <v>0.44175188372843388</v>
      </c>
      <c r="S448">
        <f t="shared" ref="S448:T448" si="1478">S447+$K$2/(1+($L448)^S$4)</f>
        <v>0.44252361045226202</v>
      </c>
      <c r="T448">
        <f t="shared" si="1478"/>
        <v>0.44281491969286008</v>
      </c>
      <c r="U448">
        <f t="shared" ref="U448:V448" si="1479">U447+$K$2/(1+($L448)^U$4)</f>
        <v>0.44292704693040713</v>
      </c>
      <c r="V448">
        <f t="shared" si="1479"/>
        <v>0.44297090094974717</v>
      </c>
      <c r="X448">
        <f t="shared" si="1293"/>
        <v>2.7416501145017019E-2</v>
      </c>
      <c r="Y448">
        <f t="shared" si="1293"/>
        <v>9.3984721646883356E-3</v>
      </c>
      <c r="Z448">
        <f t="shared" ref="Z448" si="1480">Z447+$K$2*LN(1+($L448)^Z$4)</f>
        <v>3.3764264039031835E-3</v>
      </c>
    </row>
    <row r="449" spans="12:26">
      <c r="L449">
        <f t="shared" si="1288"/>
        <v>0.44350000000000034</v>
      </c>
      <c r="M449">
        <f t="shared" si="1289"/>
        <v>0.22200000000000017</v>
      </c>
      <c r="N449">
        <f t="shared" si="1289"/>
        <v>0.36741701878668281</v>
      </c>
      <c r="O449">
        <f t="shared" si="1289"/>
        <v>0.41785316016511542</v>
      </c>
      <c r="P449">
        <f t="shared" si="1289"/>
        <v>0.43474240867959446</v>
      </c>
      <c r="Q449">
        <f t="shared" si="1351"/>
        <v>0.44062157576596483</v>
      </c>
      <c r="R449">
        <f t="shared" si="1351"/>
        <v>0.44273501510369179</v>
      </c>
      <c r="S449">
        <f t="shared" ref="S449:T449" si="1481">S448+$K$2/(1+($L449)^S$4)</f>
        <v>0.4435160583224031</v>
      </c>
      <c r="T449">
        <f t="shared" si="1481"/>
        <v>0.44381155618725993</v>
      </c>
      <c r="U449">
        <f t="shared" ref="U449:V449" si="1482">U448+$K$2/(1+($L449)^U$4)</f>
        <v>0.44392555241825926</v>
      </c>
      <c r="V449">
        <f t="shared" si="1482"/>
        <v>0.44397023758188919</v>
      </c>
      <c r="X449">
        <f t="shared" si="1293"/>
        <v>2.7596062437450657E-2</v>
      </c>
      <c r="Y449">
        <f t="shared" si="1293"/>
        <v>9.4821081131253541E-3</v>
      </c>
      <c r="Z449">
        <f t="shared" ref="Z449" si="1483">Z448+$K$2*LN(1+($L449)^Z$4)</f>
        <v>3.4143846293099079E-3</v>
      </c>
    </row>
    <row r="450" spans="12:26">
      <c r="L450">
        <f t="shared" si="1288"/>
        <v>0.44450000000000034</v>
      </c>
      <c r="M450">
        <f t="shared" si="1289"/>
        <v>0.22250000000000017</v>
      </c>
      <c r="N450">
        <f t="shared" si="1289"/>
        <v>0.36810929985279567</v>
      </c>
      <c r="O450">
        <f t="shared" si="1289"/>
        <v>0.41868817727565977</v>
      </c>
      <c r="P450">
        <f t="shared" si="1289"/>
        <v>0.43566167467563255</v>
      </c>
      <c r="Q450">
        <f t="shared" si="1351"/>
        <v>0.44158400451556434</v>
      </c>
      <c r="R450">
        <f t="shared" si="1351"/>
        <v>0.44371795870162772</v>
      </c>
      <c r="S450">
        <f t="shared" ref="S450:T450" si="1484">S449+$K$2/(1+($L450)^S$4)</f>
        <v>0.44450840423045529</v>
      </c>
      <c r="T450">
        <f t="shared" si="1484"/>
        <v>0.44480813941579594</v>
      </c>
      <c r="U450">
        <f t="shared" ref="U450:V450" si="1485">U449+$K$2/(1+($L450)^U$4)</f>
        <v>0.4449240307752399</v>
      </c>
      <c r="V450">
        <f t="shared" si="1485"/>
        <v>0.44496956063936605</v>
      </c>
      <c r="X450">
        <f t="shared" si="1293"/>
        <v>2.777636550012199E-2</v>
      </c>
      <c r="Y450">
        <f t="shared" si="1293"/>
        <v>9.5662878708938689E-3</v>
      </c>
      <c r="Z450">
        <f t="shared" ref="Z450" si="1486">Z449+$K$2*LN(1+($L450)^Z$4)</f>
        <v>3.4526798712603171E-3</v>
      </c>
    </row>
    <row r="451" spans="12:26">
      <c r="L451">
        <f t="shared" si="1288"/>
        <v>0.44550000000000034</v>
      </c>
      <c r="M451">
        <f t="shared" si="1289"/>
        <v>0.22300000000000017</v>
      </c>
      <c r="N451">
        <f t="shared" si="1289"/>
        <v>0.36880110199738231</v>
      </c>
      <c r="O451">
        <f t="shared" si="1289"/>
        <v>0.41952257429135542</v>
      </c>
      <c r="P451">
        <f t="shared" si="1289"/>
        <v>0.43658043892240944</v>
      </c>
      <c r="Q451">
        <f t="shared" si="1351"/>
        <v>0.4425461068799752</v>
      </c>
      <c r="R451">
        <f t="shared" si="1351"/>
        <v>0.44470071289752472</v>
      </c>
      <c r="S451">
        <f t="shared" ref="S451:T451" si="1487">S450+$K$2/(1+($L451)^S$4)</f>
        <v>0.44550064704432046</v>
      </c>
      <c r="T451">
        <f t="shared" si="1487"/>
        <v>0.44580466866040547</v>
      </c>
      <c r="U451">
        <f t="shared" ref="U451:V451" si="1488">U450+$K$2/(1+($L451)^U$4)</f>
        <v>0.44592248157221975</v>
      </c>
      <c r="V451">
        <f t="shared" si="1488"/>
        <v>0.44596886987603201</v>
      </c>
      <c r="X451">
        <f t="shared" si="1293"/>
        <v>2.795741145201117E-2</v>
      </c>
      <c r="Y451">
        <f t="shared" si="1293"/>
        <v>9.6510135927732645E-3</v>
      </c>
      <c r="Z451">
        <f t="shared" ref="Z451" si="1489">Z450+$K$2*LN(1+($L451)^Z$4)</f>
        <v>3.4913142973261591E-3</v>
      </c>
    </row>
    <row r="452" spans="12:26">
      <c r="L452">
        <f t="shared" si="1288"/>
        <v>0.44650000000000034</v>
      </c>
      <c r="M452">
        <f t="shared" si="1289"/>
        <v>0.22350000000000017</v>
      </c>
      <c r="N452">
        <f t="shared" si="1289"/>
        <v>0.36949242588262254</v>
      </c>
      <c r="O452">
        <f t="shared" si="1289"/>
        <v>0.42035635074213168</v>
      </c>
      <c r="P452">
        <f t="shared" si="1289"/>
        <v>0.43749869971346417</v>
      </c>
      <c r="Q452">
        <f t="shared" si="1351"/>
        <v>0.44350788087744553</v>
      </c>
      <c r="R452">
        <f t="shared" si="1351"/>
        <v>0.44568327605711466</v>
      </c>
      <c r="S452">
        <f t="shared" ref="S452:T452" si="1490">S451+$K$2/(1+($L452)^S$4)</f>
        <v>0.44649278562220351</v>
      </c>
      <c r="T452">
        <f t="shared" si="1490"/>
        <v>0.44680114319508307</v>
      </c>
      <c r="U452">
        <f t="shared" ref="U452:V452" si="1491">U451+$K$2/(1+($L452)^U$4)</f>
        <v>0.44692090437429594</v>
      </c>
      <c r="V452">
        <f t="shared" si="1491"/>
        <v>0.44696816504185355</v>
      </c>
      <c r="X452">
        <f t="shared" si="1293"/>
        <v>2.8139201409197755E-2</v>
      </c>
      <c r="Y452">
        <f t="shared" si="1293"/>
        <v>9.7362874353634811E-3</v>
      </c>
      <c r="Z452">
        <f t="shared" ref="Z452" si="1492">Z451+$K$2*LN(1+($L452)^Z$4)</f>
        <v>3.5302900831074326E-3</v>
      </c>
    </row>
    <row r="453" spans="12:26">
      <c r="L453">
        <f t="shared" si="1288"/>
        <v>0.44750000000000034</v>
      </c>
      <c r="M453">
        <f t="shared" si="1289"/>
        <v>0.22400000000000017</v>
      </c>
      <c r="N453">
        <f t="shared" si="1289"/>
        <v>0.37018327216932373</v>
      </c>
      <c r="O453">
        <f t="shared" si="1289"/>
        <v>0.42118950616206807</v>
      </c>
      <c r="P453">
        <f t="shared" si="1289"/>
        <v>0.43841645534379098</v>
      </c>
      <c r="Q453">
        <f t="shared" si="1351"/>
        <v>0.44446932452061311</v>
      </c>
      <c r="R453">
        <f t="shared" si="1351"/>
        <v>0.44666564653656005</v>
      </c>
      <c r="S453">
        <f t="shared" ref="S453:T453" si="1493">S452+$K$2/(1+($L453)^S$4)</f>
        <v>0.4474848188125588</v>
      </c>
      <c r="T453">
        <f t="shared" si="1493"/>
        <v>0.44779756228581363</v>
      </c>
      <c r="U453">
        <f t="shared" ref="U453:V453" si="1494">U452+$K$2/(1+($L453)^U$4)</f>
        <v>0.44791929874072833</v>
      </c>
      <c r="V453">
        <f t="shared" si="1494"/>
        <v>0.44796744588285708</v>
      </c>
      <c r="X453">
        <f t="shared" si="1293"/>
        <v>2.8321736484861599E-2</v>
      </c>
      <c r="Y453">
        <f t="shared" si="1293"/>
        <v>9.8221115570631366E-3</v>
      </c>
      <c r="Z453">
        <f t="shared" ref="Z453" si="1495">Z452+$K$2*LN(1+($L453)^Z$4)</f>
        <v>3.5696094122288288E-3</v>
      </c>
    </row>
    <row r="454" spans="12:26">
      <c r="L454">
        <f t="shared" si="1288"/>
        <v>0.44850000000000034</v>
      </c>
      <c r="M454">
        <f t="shared" si="1289"/>
        <v>0.22450000000000017</v>
      </c>
      <c r="N454">
        <f t="shared" si="1289"/>
        <v>0.3708736415169247</v>
      </c>
      <c r="O454">
        <f t="shared" si="1289"/>
        <v>0.4220220400893866</v>
      </c>
      <c r="P454">
        <f t="shared" ref="P454:Q469" si="1496">P453+$K$2/(1+($L454)^P$4)</f>
        <v>0.43933370410987249</v>
      </c>
      <c r="Q454">
        <f t="shared" si="1496"/>
        <v>0.44543043581653174</v>
      </c>
      <c r="R454">
        <f t="shared" ref="R454:S454" si="1497">R453+$K$2/(1+($L454)^R$4)</f>
        <v>0.44764782268243591</v>
      </c>
      <c r="S454">
        <f t="shared" si="1497"/>
        <v>0.44847674545403604</v>
      </c>
      <c r="T454">
        <f t="shared" ref="T454:U454" si="1498">T453+$K$2/(1+($L454)^T$4)</f>
        <v>0.44879392519050487</v>
      </c>
      <c r="U454">
        <f t="shared" si="1498"/>
        <v>0.44891766422487556</v>
      </c>
      <c r="V454">
        <f t="shared" ref="V454" si="1499">V453+$K$2/(1+($L454)^V$4)</f>
        <v>0.44896671214107625</v>
      </c>
      <c r="X454">
        <f t="shared" si="1293"/>
        <v>2.8505017789283757E-2</v>
      </c>
      <c r="Y454">
        <f t="shared" si="1293"/>
        <v>9.9084881180476342E-3</v>
      </c>
      <c r="Z454">
        <f t="shared" ref="Z454" si="1500">Z453+$K$2*LN(1+($L454)^Z$4)</f>
        <v>3.6092744763359685E-3</v>
      </c>
    </row>
    <row r="455" spans="12:26">
      <c r="L455">
        <f t="shared" ref="L455:L518" si="1501">L454+K$2</f>
        <v>0.44950000000000034</v>
      </c>
      <c r="M455">
        <f t="shared" ref="M455:P518" si="1502">M454+$K$2/(1+($L455)^M$4)</f>
        <v>0.22500000000000017</v>
      </c>
      <c r="N455">
        <f t="shared" si="1502"/>
        <v>0.37156353458349939</v>
      </c>
      <c r="O455">
        <f t="shared" si="1502"/>
        <v>0.42285395206644411</v>
      </c>
      <c r="P455">
        <f t="shared" si="1502"/>
        <v>0.44025044430971255</v>
      </c>
      <c r="Q455">
        <f t="shared" si="1496"/>
        <v>0.44639121276669824</v>
      </c>
      <c r="R455">
        <f t="shared" ref="R455:S455" si="1503">R454+$K$2/(1+($L455)^R$4)</f>
        <v>0.44862980283171239</v>
      </c>
      <c r="S455">
        <f t="shared" si="1503"/>
        <v>0.44946856437542648</v>
      </c>
      <c r="T455">
        <f t="shared" ref="T455:U455" si="1504">T454+$K$2/(1+($L455)^T$4)</f>
        <v>0.44979023115891975</v>
      </c>
      <c r="U455">
        <f t="shared" si="1504"/>
        <v>0.44991600037413043</v>
      </c>
      <c r="V455">
        <f t="shared" ref="V455" si="1505">V454+$K$2/(1+($L455)^V$4)</f>
        <v>0.44996596355449858</v>
      </c>
      <c r="X455">
        <f t="shared" ref="X455:Y518" si="1506">X454+$K$2*LN(1+($L455)^X$4)</f>
        <v>2.8689046429847414E-2</v>
      </c>
      <c r="Y455">
        <f t="shared" si="1506"/>
        <v>9.9954192802472266E-3</v>
      </c>
      <c r="Z455">
        <f t="shared" ref="Z455" si="1507">Z454+$K$2*LN(1+($L455)^Z$4)</f>
        <v>3.6492874750914364E-3</v>
      </c>
    </row>
    <row r="456" spans="12:26">
      <c r="L456">
        <f t="shared" si="1501"/>
        <v>0.45050000000000034</v>
      </c>
      <c r="M456">
        <f t="shared" si="1502"/>
        <v>0.22550000000000017</v>
      </c>
      <c r="N456">
        <f t="shared" si="1502"/>
        <v>0.3722529520257607</v>
      </c>
      <c r="O456">
        <f t="shared" si="1502"/>
        <v>0.42368524163972449</v>
      </c>
      <c r="P456">
        <f t="shared" si="1502"/>
        <v>0.44116667424286932</v>
      </c>
      <c r="Q456">
        <f t="shared" si="1496"/>
        <v>0.44735165336707944</v>
      </c>
      <c r="R456">
        <f t="shared" ref="R456:S456" si="1508">R455+$K$2/(1+($L456)^R$4)</f>
        <v>0.44961158531173717</v>
      </c>
      <c r="S456">
        <f t="shared" si="1508"/>
        <v>0.45046027439560898</v>
      </c>
      <c r="T456">
        <f t="shared" ref="T456:U456" si="1509">T455+$K$2/(1+($L456)^T$4)</f>
        <v>0.45078647943260836</v>
      </c>
      <c r="U456">
        <f t="shared" si="1509"/>
        <v>0.45091430672985483</v>
      </c>
      <c r="V456">
        <f t="shared" ref="V456" si="1510">V455+$K$2/(1+($L456)^V$4)</f>
        <v>0.45096519985701161</v>
      </c>
      <c r="X456">
        <f t="shared" si="1506"/>
        <v>2.8873823511038847E-2</v>
      </c>
      <c r="Y456">
        <f t="shared" si="1506"/>
        <v>1.0082907207325074E-2</v>
      </c>
      <c r="Z456">
        <f t="shared" ref="Z456" si="1511">Z455+$K$2*LN(1+($L456)^Z$4)</f>
        <v>3.6896506161706111E-3</v>
      </c>
    </row>
    <row r="457" spans="12:26">
      <c r="L457">
        <f t="shared" si="1501"/>
        <v>0.45150000000000035</v>
      </c>
      <c r="M457">
        <f t="shared" si="1502"/>
        <v>0.22600000000000017</v>
      </c>
      <c r="N457">
        <f t="shared" si="1502"/>
        <v>0.37294189449906417</v>
      </c>
      <c r="O457">
        <f t="shared" si="1502"/>
        <v>0.42451590835983072</v>
      </c>
      <c r="P457">
        <f t="shared" si="1502"/>
        <v>0.44208239221048817</v>
      </c>
      <c r="Q457">
        <f t="shared" si="1496"/>
        <v>0.44831175560813968</v>
      </c>
      <c r="R457">
        <f t="shared" ref="R457:S457" si="1512">R456+$K$2/(1+($L457)^R$4)</f>
        <v>0.45059316844021857</v>
      </c>
      <c r="S457">
        <f t="shared" si="1512"/>
        <v>0.45145187432349604</v>
      </c>
      <c r="T457">
        <f t="shared" ref="T457:U457" si="1513">T456+$K$2/(1+($L457)^T$4)</f>
        <v>0.45178266924483951</v>
      </c>
      <c r="U457">
        <f t="shared" si="1513"/>
        <v>0.451912582827314</v>
      </c>
      <c r="V457">
        <f t="shared" ref="V457" si="1514">V456+$K$2/(1+($L457)^V$4)</f>
        <v>0.45196442077834836</v>
      </c>
      <c r="X457">
        <f t="shared" si="1506"/>
        <v>2.9059350134448415E-2</v>
      </c>
      <c r="Y457">
        <f t="shared" si="1506"/>
        <v>1.0170954064655261E-2</v>
      </c>
      <c r="Z457">
        <f t="shared" ref="Z457" si="1515">Z456+$K$2*LN(1+($L457)^Z$4)</f>
        <v>3.7303661152572891E-3</v>
      </c>
    </row>
    <row r="458" spans="12:26">
      <c r="L458">
        <f t="shared" si="1501"/>
        <v>0.45250000000000035</v>
      </c>
      <c r="M458">
        <f t="shared" si="1502"/>
        <v>0.22650000000000017</v>
      </c>
      <c r="N458">
        <f t="shared" si="1502"/>
        <v>0.37363036265741184</v>
      </c>
      <c r="O458">
        <f t="shared" si="1502"/>
        <v>0.42534595178147722</v>
      </c>
      <c r="P458">
        <f t="shared" si="1502"/>
        <v>0.44299759651533466</v>
      </c>
      <c r="Q458">
        <f t="shared" si="1496"/>
        <v>0.4492715174748686</v>
      </c>
      <c r="R458">
        <f t="shared" ref="R458:S458" si="1516">R457+$K$2/(1+($L458)^R$4)</f>
        <v>0.45157455052520878</v>
      </c>
      <c r="S458">
        <f t="shared" si="1516"/>
        <v>0.45244336295797993</v>
      </c>
      <c r="T458">
        <f t="shared" ref="T458:U458" si="1517">T457+$K$2/(1+($L458)^T$4)</f>
        <v>0.45277879982053215</v>
      </c>
      <c r="U458">
        <f t="shared" si="1517"/>
        <v>0.45291082819561046</v>
      </c>
      <c r="V458">
        <f t="shared" ref="V458" si="1518">V457+$K$2/(1+($L458)^V$4)</f>
        <v>0.45296362604403234</v>
      </c>
      <c r="X458">
        <f t="shared" si="1506"/>
        <v>2.9245627398771564E-2</v>
      </c>
      <c r="Y458">
        <f t="shared" si="1506"/>
        <v>1.0259562019300802E-2</v>
      </c>
      <c r="Z458">
        <f t="shared" ref="Z458" si="1519">Z457+$K$2*LN(1+($L458)^Z$4)</f>
        <v>3.7714361960391029E-3</v>
      </c>
    </row>
    <row r="459" spans="12:26">
      <c r="L459">
        <f t="shared" si="1501"/>
        <v>0.45350000000000035</v>
      </c>
      <c r="M459">
        <f t="shared" si="1502"/>
        <v>0.22700000000000017</v>
      </c>
      <c r="N459">
        <f t="shared" si="1502"/>
        <v>0.37431835715345585</v>
      </c>
      <c r="O459">
        <f t="shared" si="1502"/>
        <v>0.42617537146348183</v>
      </c>
      <c r="P459">
        <f t="shared" si="1502"/>
        <v>0.44391228546182732</v>
      </c>
      <c r="Q459">
        <f t="shared" si="1496"/>
        <v>0.45023093694680927</v>
      </c>
      <c r="R459">
        <f t="shared" ref="R459:S459" si="1520">R458+$K$2/(1+($L459)^R$4)</f>
        <v>0.45255572986508763</v>
      </c>
      <c r="S459">
        <f t="shared" si="1520"/>
        <v>0.45343473908787879</v>
      </c>
      <c r="T459">
        <f t="shared" ref="T459:U459" si="1521">T458+$K$2/(1+($L459)^T$4)</f>
        <v>0.45377487037618613</v>
      </c>
      <c r="U459">
        <f t="shared" si="1521"/>
        <v>0.45390904235761725</v>
      </c>
      <c r="V459">
        <f t="shared" ref="V459" si="1522">V458+$K$2/(1+($L459)^V$4)</f>
        <v>0.45396281537532179</v>
      </c>
      <c r="X459">
        <f t="shared" si="1506"/>
        <v>2.9432656399809864E-2</v>
      </c>
      <c r="Y459">
        <f t="shared" si="1506"/>
        <v>1.0348733239991617E-2</v>
      </c>
      <c r="Z459">
        <f t="shared" ref="Z459" si="1523">Z458+$K$2*LN(1+($L459)^Z$4)</f>
        <v>3.8128630902027338E-3</v>
      </c>
    </row>
    <row r="460" spans="12:26">
      <c r="L460">
        <f t="shared" si="1501"/>
        <v>0.45450000000000035</v>
      </c>
      <c r="M460">
        <f t="shared" si="1502"/>
        <v>0.22750000000000017</v>
      </c>
      <c r="N460">
        <f t="shared" si="1502"/>
        <v>0.37500587863850227</v>
      </c>
      <c r="O460">
        <f t="shared" si="1502"/>
        <v>0.42700416696875804</v>
      </c>
      <c r="P460">
        <f t="shared" si="1502"/>
        <v>0.44482645735607046</v>
      </c>
      <c r="Q460">
        <f t="shared" si="1496"/>
        <v>0.45119001199808662</v>
      </c>
      <c r="R460">
        <f t="shared" ref="R460:S460" si="1524">R459+$K$2/(1+($L460)^R$4)</f>
        <v>0.4535367047485464</v>
      </c>
      <c r="S460">
        <f t="shared" si="1524"/>
        <v>0.45442600149188267</v>
      </c>
      <c r="T460">
        <f t="shared" ref="T460:U460" si="1525">T459+$K$2/(1+($L460)^T$4)</f>
        <v>0.45477088011981304</v>
      </c>
      <c r="U460">
        <f t="shared" si="1525"/>
        <v>0.45490722482991064</v>
      </c>
      <c r="V460">
        <f t="shared" ref="V460" si="1526">V459+$K$2/(1+($L460)^V$4)</f>
        <v>0.45496198848915348</v>
      </c>
      <c r="X460">
        <f t="shared" si="1506"/>
        <v>2.9620438230472078E-2</v>
      </c>
      <c r="Y460">
        <f t="shared" si="1506"/>
        <v>1.0438469897102483E-2</v>
      </c>
      <c r="Z460">
        <f t="shared" ref="Z460" si="1527">Z459+$K$2*LN(1+($L460)^Z$4)</f>
        <v>3.8546490374289188E-3</v>
      </c>
    </row>
    <row r="461" spans="12:26">
      <c r="L461">
        <f t="shared" si="1501"/>
        <v>0.45550000000000035</v>
      </c>
      <c r="M461">
        <f t="shared" si="1502"/>
        <v>0.22800000000000017</v>
      </c>
      <c r="N461">
        <f t="shared" si="1502"/>
        <v>0.37569292776251462</v>
      </c>
      <c r="O461">
        <f t="shared" si="1502"/>
        <v>0.42783233786430686</v>
      </c>
      <c r="P461">
        <f t="shared" si="1502"/>
        <v>0.44574011050588702</v>
      </c>
      <c r="Q461">
        <f t="shared" si="1496"/>
        <v>0.45214874059743621</v>
      </c>
      <c r="R461">
        <f t="shared" ref="R461:S461" si="1528">R460+$K$2/(1+($L461)^R$4)</f>
        <v>0.45451747345457227</v>
      </c>
      <c r="S461">
        <f t="shared" si="1528"/>
        <v>0.45541714893849966</v>
      </c>
      <c r="T461">
        <f t="shared" ref="T461:U461" si="1529">T460+$K$2/(1+($L461)^T$4)</f>
        <v>0.45576682825086634</v>
      </c>
      <c r="U461">
        <f t="shared" si="1529"/>
        <v>0.45590537512270252</v>
      </c>
      <c r="V461">
        <f t="shared" ref="V461" si="1530">V460+$K$2/(1+($L461)^V$4)</f>
        <v>0.45596114509808572</v>
      </c>
      <c r="X461">
        <f t="shared" si="1506"/>
        <v>2.9808973980775245E-2</v>
      </c>
      <c r="Y461">
        <f t="shared" si="1506"/>
        <v>1.0528774162630969E-2</v>
      </c>
      <c r="Z461">
        <f t="shared" ref="Z461" si="1531">Z460+$K$2*LN(1+($L461)^Z$4)</f>
        <v>3.8967962853872448E-3</v>
      </c>
    </row>
    <row r="462" spans="12:26">
      <c r="L462">
        <f t="shared" si="1501"/>
        <v>0.45650000000000035</v>
      </c>
      <c r="M462">
        <f t="shared" si="1502"/>
        <v>0.22850000000000018</v>
      </c>
      <c r="N462">
        <f t="shared" si="1502"/>
        <v>0.37637950517411778</v>
      </c>
      <c r="O462">
        <f t="shared" si="1502"/>
        <v>0.42865988372120889</v>
      </c>
      <c r="P462">
        <f t="shared" si="1502"/>
        <v>0.44665324322085137</v>
      </c>
      <c r="Q462">
        <f t="shared" si="1496"/>
        <v>0.45310712070823328</v>
      </c>
      <c r="R462">
        <f t="shared" ref="R462:S462" si="1532">R461+$K$2/(1+($L462)^R$4)</f>
        <v>0.4554980342524329</v>
      </c>
      <c r="S462">
        <f t="shared" si="1532"/>
        <v>0.4564081801860021</v>
      </c>
      <c r="T462">
        <f t="shared" ref="T462:U462" si="1533">T461+$K$2/(1+($L462)^T$4)</f>
        <v>0.45676271396017132</v>
      </c>
      <c r="U462">
        <f t="shared" si="1533"/>
        <v>0.45690349273977177</v>
      </c>
      <c r="V462">
        <f t="shared" ref="V462" si="1534">V461+$K$2/(1+($L462)^V$4)</f>
        <v>0.45696028491024104</v>
      </c>
      <c r="X462">
        <f t="shared" si="1506"/>
        <v>2.9998264737845802E-2</v>
      </c>
      <c r="Y462">
        <f t="shared" si="1506"/>
        <v>1.0619648210175341E-2</v>
      </c>
      <c r="Z462">
        <f t="shared" ref="Z462" si="1535">Z461+$K$2*LN(1+($L462)^Z$4)</f>
        <v>3.9393070897307415E-3</v>
      </c>
    </row>
    <row r="463" spans="12:26">
      <c r="L463">
        <f t="shared" si="1501"/>
        <v>0.45750000000000035</v>
      </c>
      <c r="M463">
        <f t="shared" si="1502"/>
        <v>0.22900000000000018</v>
      </c>
      <c r="N463">
        <f t="shared" si="1502"/>
        <v>0.37706561152060147</v>
      </c>
      <c r="O463">
        <f t="shared" si="1502"/>
        <v>0.42948680411461626</v>
      </c>
      <c r="P463">
        <f t="shared" si="1502"/>
        <v>0.44756585381232183</v>
      </c>
      <c r="Q463">
        <f t="shared" si="1496"/>
        <v>0.45406515028852235</v>
      </c>
      <c r="R463">
        <f t="shared" ref="R463:S463" si="1536">R462+$K$2/(1+($L463)^R$4)</f>
        <v>0.45647838540166147</v>
      </c>
      <c r="S463">
        <f t="shared" si="1536"/>
        <v>0.45739909398237255</v>
      </c>
      <c r="T463">
        <f t="shared" ref="T463:U463" si="1537">T462+$K$2/(1+($L463)^T$4)</f>
        <v>0.45775853642985487</v>
      </c>
      <c r="U463">
        <f t="shared" si="1537"/>
        <v>0.45790157717839569</v>
      </c>
      <c r="V463">
        <f t="shared" ref="V463" si="1538">V462+$K$2/(1+($L463)^V$4)</f>
        <v>0.45795940762924808</v>
      </c>
      <c r="X463">
        <f t="shared" si="1506"/>
        <v>3.018831158592071E-2</v>
      </c>
      <c r="Y463">
        <f t="shared" si="1506"/>
        <v>1.0711094214912455E-2</v>
      </c>
      <c r="Z463">
        <f t="shared" ref="Z463" si="1539">Z462+$K$2*LN(1+($L463)^Z$4)</f>
        <v>3.9821837140902611E-3</v>
      </c>
    </row>
    <row r="464" spans="12:26">
      <c r="L464">
        <f t="shared" si="1501"/>
        <v>0.45850000000000035</v>
      </c>
      <c r="M464">
        <f t="shared" si="1502"/>
        <v>0.22950000000000018</v>
      </c>
      <c r="N464">
        <f t="shared" si="1502"/>
        <v>0.37775124744792404</v>
      </c>
      <c r="O464">
        <f t="shared" si="1502"/>
        <v>0.43031309862374467</v>
      </c>
      <c r="P464">
        <f t="shared" si="1502"/>
        <v>0.44847794059347351</v>
      </c>
      <c r="Q464">
        <f t="shared" si="1496"/>
        <v>0.45502282729104671</v>
      </c>
      <c r="R464">
        <f t="shared" ref="R464:S464" si="1540">R463+$K$2/(1+($L464)^R$4)</f>
        <v>0.45745852515204188</v>
      </c>
      <c r="S464">
        <f t="shared" si="1540"/>
        <v>0.45838988906525008</v>
      </c>
      <c r="T464">
        <f t="shared" ref="T464:U464" si="1541">T463+$K$2/(1+($L464)^T$4)</f>
        <v>0.45875429483327462</v>
      </c>
      <c r="U464">
        <f t="shared" si="1541"/>
        <v>0.45889962792928041</v>
      </c>
      <c r="V464">
        <f t="shared" ref="V464" si="1542">V463+$K$2/(1+($L464)^V$4)</f>
        <v>0.45895851295418272</v>
      </c>
      <c r="X464">
        <f t="shared" si="1506"/>
        <v>3.0379115606348629E-2</v>
      </c>
      <c r="Y464">
        <f t="shared" si="1506"/>
        <v>1.0803114353575619E-2</v>
      </c>
      <c r="Z464">
        <f t="shared" ref="Z464" si="1543">Z463+$K$2*LN(1+($L464)^Z$4)</f>
        <v>4.0254284300686493E-3</v>
      </c>
    </row>
    <row r="465" spans="12:26">
      <c r="L465">
        <f t="shared" si="1501"/>
        <v>0.45950000000000035</v>
      </c>
      <c r="M465">
        <f t="shared" si="1502"/>
        <v>0.23000000000000018</v>
      </c>
      <c r="N465">
        <f t="shared" si="1502"/>
        <v>0.37843641360071612</v>
      </c>
      <c r="O465">
        <f t="shared" si="1502"/>
        <v>0.43113876683186508</v>
      </c>
      <c r="P465">
        <f t="shared" si="1502"/>
        <v>0.44938950187933074</v>
      </c>
      <c r="Q465">
        <f t="shared" si="1496"/>
        <v>0.45598014966327871</v>
      </c>
      <c r="R465">
        <f t="shared" ref="R465:S465" si="1544">R464+$K$2/(1+($L465)^R$4)</f>
        <v>0.45843845174359477</v>
      </c>
      <c r="S465">
        <f t="shared" si="1544"/>
        <v>0.4593805641618765</v>
      </c>
      <c r="T465">
        <f t="shared" ref="T465:U465" si="1545">T464+$K$2/(1+($L465)^T$4)</f>
        <v>0.45974998833494801</v>
      </c>
      <c r="U465">
        <f t="shared" si="1545"/>
        <v>0.45989764447649095</v>
      </c>
      <c r="V465">
        <f t="shared" ref="V465" si="1546">V464+$K$2/(1+($L465)^V$4)</f>
        <v>0.45995760057950902</v>
      </c>
      <c r="X465">
        <f t="shared" si="1506"/>
        <v>3.0570677877591108E-2</v>
      </c>
      <c r="Y465">
        <f t="shared" si="1506"/>
        <v>1.0895710804432445E-2</v>
      </c>
      <c r="Z465">
        <f t="shared" ref="Z465" si="1547">Z464+$K$2*LN(1+($L465)^Z$4)</f>
        <v>4.0690435172347069E-3</v>
      </c>
    </row>
    <row r="466" spans="12:26">
      <c r="L466">
        <f t="shared" si="1501"/>
        <v>0.46050000000000035</v>
      </c>
      <c r="M466">
        <f t="shared" si="1502"/>
        <v>0.23050000000000018</v>
      </c>
      <c r="N466">
        <f t="shared" si="1502"/>
        <v>0.3791211106222841</v>
      </c>
      <c r="O466">
        <f t="shared" si="1502"/>
        <v>0.43196380832629572</v>
      </c>
      <c r="P466">
        <f t="shared" si="1502"/>
        <v>0.45030053598679975</v>
      </c>
      <c r="Q466">
        <f t="shared" si="1496"/>
        <v>0.45693711534745007</v>
      </c>
      <c r="R466">
        <f t="shared" ref="R466:S466" si="1548">R465+$K$2/(1+($L466)^R$4)</f>
        <v>0.45941816340656316</v>
      </c>
      <c r="S466">
        <f t="shared" si="1548"/>
        <v>0.46037111798904246</v>
      </c>
      <c r="T466">
        <f t="shared" ref="T466:U466" si="1549">T465+$K$2/(1+($L466)^T$4)</f>
        <v>0.46074561609048087</v>
      </c>
      <c r="U466">
        <f t="shared" si="1549"/>
        <v>0.46089562629738068</v>
      </c>
      <c r="V466">
        <f t="shared" ref="V466" si="1550">V465+$K$2/(1+($L466)^V$4)</f>
        <v>0.46095667019501901</v>
      </c>
      <c r="X466">
        <f t="shared" si="1506"/>
        <v>3.076299947522379E-2</v>
      </c>
      <c r="Y466">
        <f t="shared" si="1506"/>
        <v>1.0988885747262672E-2</v>
      </c>
      <c r="Z466">
        <f t="shared" ref="Z466" si="1551">Z465+$K$2*LN(1+($L466)^Z$4)</f>
        <v>4.1130312631169411E-3</v>
      </c>
    </row>
    <row r="467" spans="12:26">
      <c r="L467">
        <f t="shared" si="1501"/>
        <v>0.46150000000000035</v>
      </c>
      <c r="M467">
        <f t="shared" si="1502"/>
        <v>0.23100000000000018</v>
      </c>
      <c r="N467">
        <f t="shared" si="1502"/>
        <v>0.3798053391546139</v>
      </c>
      <c r="O467">
        <f t="shared" si="1502"/>
        <v>0.4327882226983939</v>
      </c>
      <c r="P467">
        <f t="shared" si="1502"/>
        <v>0.45121104123470124</v>
      </c>
      <c r="Q467">
        <f t="shared" si="1496"/>
        <v>0.45789372228058273</v>
      </c>
      <c r="R467">
        <f t="shared" ref="R467:S467" si="1552">R466+$K$2/(1+($L467)^R$4)</f>
        <v>0.46039765836139929</v>
      </c>
      <c r="S467">
        <f t="shared" si="1552"/>
        <v>0.4613615492530338</v>
      </c>
      <c r="T467">
        <f t="shared" ref="T467:U467" si="1553">T466+$K$2/(1+($L467)^T$4)</f>
        <v>0.46174117724649588</v>
      </c>
      <c r="U467">
        <f t="shared" si="1553"/>
        <v>0.46189357286252036</v>
      </c>
      <c r="V467">
        <f t="shared" ref="V467" si="1554">V466+$K$2/(1+($L467)^V$4)</f>
        <v>0.4619557214857723</v>
      </c>
      <c r="X467">
        <f t="shared" si="1506"/>
        <v>3.0956081471937666E-2</v>
      </c>
      <c r="Y467">
        <f t="shared" si="1506"/>
        <v>1.1082641363335975E-2</v>
      </c>
      <c r="Z467">
        <f t="shared" ref="Z467" si="1555">Z466+$K$2*LN(1+($L467)^Z$4)</f>
        <v>4.1573939631971068E-3</v>
      </c>
    </row>
    <row r="468" spans="12:26">
      <c r="L468">
        <f t="shared" si="1501"/>
        <v>0.46250000000000036</v>
      </c>
      <c r="M468">
        <f t="shared" si="1502"/>
        <v>0.23150000000000018</v>
      </c>
      <c r="N468">
        <f t="shared" si="1502"/>
        <v>0.38048909983837459</v>
      </c>
      <c r="O468">
        <f t="shared" si="1502"/>
        <v>0.43361200954354773</v>
      </c>
      <c r="P468">
        <f t="shared" si="1502"/>
        <v>0.45212101594380261</v>
      </c>
      <c r="Q468">
        <f t="shared" si="1496"/>
        <v>0.45884996839451969</v>
      </c>
      <c r="R468">
        <f t="shared" ref="R468:S468" si="1556">R467+$K$2/(1+($L468)^R$4)</f>
        <v>0.46137693481875108</v>
      </c>
      <c r="S468">
        <f t="shared" si="1556"/>
        <v>0.4623518566495779</v>
      </c>
      <c r="T468">
        <f t="shared" ref="T468:U468" si="1557">T467+$K$2/(1+($L468)^T$4)</f>
        <v>0.46273667094056042</v>
      </c>
      <c r="U468">
        <f t="shared" si="1557"/>
        <v>0.46289148363562638</v>
      </c>
      <c r="V468">
        <f t="shared" ref="V468" si="1558">V467+$K$2/(1+($L468)^V$4)</f>
        <v>0.4629547541320348</v>
      </c>
      <c r="X468">
        <f t="shared" si="1506"/>
        <v>3.1149924937540322E-2</v>
      </c>
      <c r="Y468">
        <f t="shared" si="1506"/>
        <v>1.1176979835389749E-2</v>
      </c>
      <c r="Z468">
        <f t="shared" ref="Z468" si="1559">Z467+$K$2*LN(1+($L468)^Z$4)</f>
        <v>4.2021339209035316E-3</v>
      </c>
    </row>
    <row r="469" spans="12:26">
      <c r="L469">
        <f t="shared" si="1501"/>
        <v>0.46350000000000036</v>
      </c>
      <c r="M469">
        <f t="shared" si="1502"/>
        <v>0.23200000000000018</v>
      </c>
      <c r="N469">
        <f t="shared" si="1502"/>
        <v>0.38117239331292191</v>
      </c>
      <c r="O469">
        <f t="shared" si="1502"/>
        <v>0.43443516846116781</v>
      </c>
      <c r="P469">
        <f t="shared" si="1502"/>
        <v>0.45303045843685052</v>
      </c>
      <c r="Q469">
        <f t="shared" si="1496"/>
        <v>0.45980585161595661</v>
      </c>
      <c r="R469">
        <f t="shared" ref="R469:S469" si="1560">R468+$K$2/(1+($L469)^R$4)</f>
        <v>0.4623559909794494</v>
      </c>
      <c r="S469">
        <f t="shared" si="1560"/>
        <v>0.46334203886379</v>
      </c>
      <c r="T469">
        <f t="shared" ref="T469:U469" si="1561">T468+$K$2/(1+($L469)^T$4)</f>
        <v>0.46373209630111434</v>
      </c>
      <c r="U469">
        <f t="shared" si="1561"/>
        <v>0.46388935807348858</v>
      </c>
      <c r="V469">
        <f t="shared" ref="V469" si="1562">V468+$K$2/(1+($L469)^V$4)</f>
        <v>0.46395376780921682</v>
      </c>
      <c r="X469">
        <f t="shared" si="1506"/>
        <v>3.1344530938957248E-2</v>
      </c>
      <c r="Y469">
        <f t="shared" si="1506"/>
        <v>1.1271903347606888E-2</v>
      </c>
      <c r="Z469">
        <f t="shared" ref="Z469" si="1563">Z468+$K$2*LN(1+($L469)^Z$4)</f>
        <v>4.247253447604237E-3</v>
      </c>
    </row>
    <row r="470" spans="12:26">
      <c r="L470">
        <f t="shared" si="1501"/>
        <v>0.46450000000000036</v>
      </c>
      <c r="M470">
        <f t="shared" si="1502"/>
        <v>0.23250000000000018</v>
      </c>
      <c r="N470">
        <f t="shared" si="1502"/>
        <v>0.38185522021630192</v>
      </c>
      <c r="O470">
        <f t="shared" si="1502"/>
        <v>0.43525769905467915</v>
      </c>
      <c r="P470">
        <f t="shared" si="1502"/>
        <v>0.45393936703860338</v>
      </c>
      <c r="Q470">
        <f t="shared" ref="Q470:R517" si="1564">Q469+$K$2/(1+($L470)^Q$4)</f>
        <v>0.46076136986647348</v>
      </c>
      <c r="R470">
        <f t="shared" si="1564"/>
        <v>0.46333482503449575</v>
      </c>
      <c r="S470">
        <f t="shared" ref="S470:T470" si="1565">S469+$K$2/(1+($L470)^S$4)</f>
        <v>0.46433209457011959</v>
      </c>
      <c r="T470">
        <f t="shared" si="1565"/>
        <v>0.46472745244739738</v>
      </c>
      <c r="U470">
        <f t="shared" ref="U470:V470" si="1566">U469+$K$2/(1+($L470)^U$4)</f>
        <v>0.4648871956258977</v>
      </c>
      <c r="V470">
        <f t="shared" si="1566"/>
        <v>0.46495276218781062</v>
      </c>
      <c r="X470">
        <f t="shared" si="1506"/>
        <v>3.1539900540233132E-2</v>
      </c>
      <c r="Y470">
        <f t="shared" si="1506"/>
        <v>1.136741408559353E-2</v>
      </c>
      <c r="Z470">
        <f t="shared" ref="Z470" si="1567">Z469+$K$2*LN(1+($L470)^Z$4)</f>
        <v>4.2927548625998364E-3</v>
      </c>
    </row>
    <row r="471" spans="12:26">
      <c r="L471">
        <f t="shared" si="1501"/>
        <v>0.46550000000000036</v>
      </c>
      <c r="M471">
        <f t="shared" si="1502"/>
        <v>0.23300000000000018</v>
      </c>
      <c r="N471">
        <f t="shared" si="1502"/>
        <v>0.38253758118525449</v>
      </c>
      <c r="O471">
        <f t="shared" si="1502"/>
        <v>0.43607960093151266</v>
      </c>
      <c r="P471">
        <f t="shared" si="1502"/>
        <v>0.45484774007586337</v>
      </c>
      <c r="Q471">
        <f t="shared" si="1564"/>
        <v>0.46171652106256661</v>
      </c>
      <c r="R471">
        <f t="shared" si="1564"/>
        <v>0.46431343516504986</v>
      </c>
      <c r="S471">
        <f t="shared" ref="S471:T471" si="1568">S470+$K$2/(1+($L471)^S$4)</f>
        <v>0.46532202243229687</v>
      </c>
      <c r="T471">
        <f t="shared" si="1568"/>
        <v>0.46572273848937606</v>
      </c>
      <c r="U471">
        <f t="shared" ref="U471:V471" si="1569">U470+$K$2/(1+($L471)^U$4)</f>
        <v>0.46588499573557185</v>
      </c>
      <c r="V471">
        <f t="shared" si="1569"/>
        <v>0.46595173693332731</v>
      </c>
      <c r="X471">
        <f t="shared" si="1506"/>
        <v>3.173603480253321E-2</v>
      </c>
      <c r="Y471">
        <f t="shared" si="1506"/>
        <v>1.1463514236356798E-2</v>
      </c>
      <c r="Z471">
        <f t="shared" ref="Z471" si="1570">Z470+$K$2*LN(1+($L471)^Z$4)</f>
        <v>4.3386404931162305E-3</v>
      </c>
    </row>
    <row r="472" spans="12:26">
      <c r="L472">
        <f t="shared" si="1501"/>
        <v>0.46650000000000036</v>
      </c>
      <c r="M472">
        <f t="shared" si="1502"/>
        <v>0.23350000000000018</v>
      </c>
      <c r="N472">
        <f t="shared" si="1502"/>
        <v>0.38321947685521701</v>
      </c>
      <c r="O472">
        <f t="shared" si="1502"/>
        <v>0.43690087370309677</v>
      </c>
      <c r="P472">
        <f t="shared" si="1502"/>
        <v>0.45575557587750881</v>
      </c>
      <c r="Q472">
        <f t="shared" si="1564"/>
        <v>0.46267130311568105</v>
      </c>
      <c r="R472">
        <f t="shared" si="1564"/>
        <v>0.46529181954241816</v>
      </c>
      <c r="S472">
        <f t="shared" ref="S472:T472" si="1571">S471+$K$2/(1+($L472)^S$4)</f>
        <v>0.46631182110327934</v>
      </c>
      <c r="T472">
        <f t="shared" si="1571"/>
        <v>0.46671795352767059</v>
      </c>
      <c r="U472">
        <f t="shared" ref="U472:V472" si="1572">U471+$K$2/(1+($L472)^U$4)</f>
        <v>0.46688275783808286</v>
      </c>
      <c r="V472">
        <f t="shared" si="1572"/>
        <v>0.46695069170623293</v>
      </c>
      <c r="X472">
        <f t="shared" si="1506"/>
        <v>3.193293478414462E-2</v>
      </c>
      <c r="Y472">
        <f t="shared" si="1506"/>
        <v>1.1560205988282515E-2</v>
      </c>
      <c r="Z472">
        <f t="shared" ref="Z472" si="1573">Z471+$K$2*LN(1+($L472)^Z$4)</f>
        <v>4.3849126742970803E-3</v>
      </c>
    </row>
    <row r="473" spans="12:26">
      <c r="L473">
        <f t="shared" si="1501"/>
        <v>0.46750000000000036</v>
      </c>
      <c r="M473">
        <f t="shared" si="1502"/>
        <v>0.23400000000000018</v>
      </c>
      <c r="N473">
        <f t="shared" si="1502"/>
        <v>0.38390090786032777</v>
      </c>
      <c r="O473">
        <f t="shared" si="1502"/>
        <v>0.43772151698484923</v>
      </c>
      <c r="P473">
        <f t="shared" si="1502"/>
        <v>0.4566628727745265</v>
      </c>
      <c r="Q473">
        <f t="shared" si="1564"/>
        <v>0.46362571393224333</v>
      </c>
      <c r="R473">
        <f t="shared" si="1564"/>
        <v>0.46626997632804251</v>
      </c>
      <c r="S473">
        <f t="shared" ref="S473:T473" si="1574">S472+$K$2/(1+($L473)^S$4)</f>
        <v>0.46730148922519843</v>
      </c>
      <c r="T473">
        <f t="shared" si="1574"/>
        <v>0.46771309665348121</v>
      </c>
      <c r="U473">
        <f t="shared" ref="U473:V473" si="1575">U472+$K$2/(1+($L473)^U$4)</f>
        <v>0.46788048136178167</v>
      </c>
      <c r="V473">
        <f t="shared" si="1575"/>
        <v>0.46794962616188407</v>
      </c>
      <c r="X473">
        <f t="shared" si="1506"/>
        <v>3.2130601540477803E-2</v>
      </c>
      <c r="Y473">
        <f t="shared" si="1506"/>
        <v>1.1657491531112908E-2</v>
      </c>
      <c r="Z473">
        <f t="shared" ref="Z473" si="1576">Z472+$K$2*LN(1+($L473)^Z$4)</f>
        <v>4.4315737491960709E-3</v>
      </c>
    </row>
    <row r="474" spans="12:26">
      <c r="L474">
        <f t="shared" si="1501"/>
        <v>0.46850000000000036</v>
      </c>
      <c r="M474">
        <f t="shared" si="1502"/>
        <v>0.23450000000000018</v>
      </c>
      <c r="N474">
        <f t="shared" si="1502"/>
        <v>0.38458187483342959</v>
      </c>
      <c r="O474">
        <f t="shared" si="1502"/>
        <v>0.43854153039616856</v>
      </c>
      <c r="P474">
        <f t="shared" si="1502"/>
        <v>0.45756962910004356</v>
      </c>
      <c r="Q474">
        <f t="shared" si="1564"/>
        <v>0.4645797514136944</v>
      </c>
      <c r="R474">
        <f t="shared" si="1564"/>
        <v>0.46724790367348912</v>
      </c>
      <c r="S474">
        <f t="shared" ref="S474:T474" si="1577">S473+$K$2/(1+($L474)^S$4)</f>
        <v>0.46829102542930595</v>
      </c>
      <c r="T474">
        <f t="shared" si="1577"/>
        <v>0.46870816694851436</v>
      </c>
      <c r="U474">
        <f t="shared" ref="U474:V474" si="1578">U473+$K$2/(1+($L474)^U$4)</f>
        <v>0.46887816572772345</v>
      </c>
      <c r="V474">
        <f t="shared" si="1578"/>
        <v>0.46894853995046276</v>
      </c>
      <c r="X474">
        <f t="shared" si="1506"/>
        <v>3.23290361240679E-2</v>
      </c>
      <c r="Y474">
        <f t="shared" si="1506"/>
        <v>1.1755373055924294E-2</v>
      </c>
      <c r="Z474">
        <f t="shared" ref="Z474" si="1579">Z473+$K$2*LN(1+($L474)^Z$4)</f>
        <v>4.4786260687689596E-3</v>
      </c>
    </row>
    <row r="475" spans="12:26">
      <c r="L475">
        <f t="shared" si="1501"/>
        <v>0.46950000000000036</v>
      </c>
      <c r="M475">
        <f t="shared" si="1502"/>
        <v>0.23500000000000018</v>
      </c>
      <c r="N475">
        <f t="shared" si="1502"/>
        <v>0.38526237840607336</v>
      </c>
      <c r="O475">
        <f t="shared" si="1502"/>
        <v>0.43936091356042556</v>
      </c>
      <c r="P475">
        <f t="shared" si="1502"/>
        <v>0.4584758431893598</v>
      </c>
      <c r="Q475">
        <f t="shared" si="1564"/>
        <v>0.46553341345652294</v>
      </c>
      <c r="R475">
        <f t="shared" si="1564"/>
        <v>0.46822559972043809</v>
      </c>
      <c r="S475">
        <f t="shared" ref="S475:T475" si="1580">S474+$K$2/(1+($L475)^S$4)</f>
        <v>0.4692804283359211</v>
      </c>
      <c r="T475">
        <f t="shared" si="1580"/>
        <v>0.46970316348490843</v>
      </c>
      <c r="U475">
        <f t="shared" ref="U475:V475" si="1581">U474+$K$2/(1+($L475)^U$4)</f>
        <v>0.46987581034959208</v>
      </c>
      <c r="V475">
        <f t="shared" si="1581"/>
        <v>0.46994743271691064</v>
      </c>
      <c r="X475">
        <f t="shared" si="1506"/>
        <v>3.2528239584576187E-2</v>
      </c>
      <c r="Y475">
        <f t="shared" si="1506"/>
        <v>1.1853852755104756E-2</v>
      </c>
      <c r="Z475">
        <f t="shared" ref="Z475" si="1582">Z474+$K$2*LN(1+($L475)^Z$4)</f>
        <v>4.5260719918654071E-3</v>
      </c>
    </row>
    <row r="476" spans="12:26">
      <c r="L476">
        <f t="shared" si="1501"/>
        <v>0.47050000000000036</v>
      </c>
      <c r="M476">
        <f t="shared" si="1502"/>
        <v>0.23550000000000018</v>
      </c>
      <c r="N476">
        <f t="shared" si="1502"/>
        <v>0.38594241920852151</v>
      </c>
      <c r="O476">
        <f t="shared" si="1502"/>
        <v>0.44017966610495496</v>
      </c>
      <c r="P476">
        <f t="shared" si="1502"/>
        <v>0.45938151337997946</v>
      </c>
      <c r="Q476">
        <f t="shared" si="1564"/>
        <v>0.4664866979522993</v>
      </c>
      <c r="R476">
        <f t="shared" si="1564"/>
        <v>0.46920306260067313</v>
      </c>
      <c r="S476">
        <f t="shared" ref="S476:T476" si="1583">S475+$K$2/(1+($L476)^S$4)</f>
        <v>0.47026969655437706</v>
      </c>
      <c r="T476">
        <f t="shared" si="1583"/>
        <v>0.47069808532515922</v>
      </c>
      <c r="U476">
        <f t="shared" ref="U476:V476" si="1584">U475+$K$2/(1+($L476)^U$4)</f>
        <v>0.47087341463362398</v>
      </c>
      <c r="V476">
        <f t="shared" si="1584"/>
        <v>0.47094630410086252</v>
      </c>
      <c r="X476">
        <f t="shared" si="1506"/>
        <v>3.2728212968791533E-2</v>
      </c>
      <c r="Y476">
        <f t="shared" si="1506"/>
        <v>1.1952932822331794E-2</v>
      </c>
      <c r="Z476">
        <f t="shared" ref="Z476" si="1585">Z475+$K$2*LN(1+($L476)^Z$4)</f>
        <v>4.5739138852205945E-3</v>
      </c>
    </row>
    <row r="477" spans="12:26">
      <c r="L477">
        <f t="shared" si="1501"/>
        <v>0.47150000000000036</v>
      </c>
      <c r="M477">
        <f t="shared" si="1502"/>
        <v>0.23600000000000018</v>
      </c>
      <c r="N477">
        <f t="shared" si="1502"/>
        <v>0.38662199786975154</v>
      </c>
      <c r="O477">
        <f t="shared" si="1502"/>
        <v>0.44099778766104669</v>
      </c>
      <c r="P477">
        <f t="shared" si="1502"/>
        <v>0.46028663801164343</v>
      </c>
      <c r="Q477">
        <f t="shared" si="1564"/>
        <v>0.46743960278770919</v>
      </c>
      <c r="R477">
        <f t="shared" si="1564"/>
        <v>0.47018029043607196</v>
      </c>
      <c r="S477">
        <f t="shared" ref="S477:T477" si="1586">S476+$K$2/(1+($L477)^S$4)</f>
        <v>0.47125882868296803</v>
      </c>
      <c r="T477">
        <f t="shared" si="1586"/>
        <v>0.47169293152204533</v>
      </c>
      <c r="U477">
        <f t="shared" ref="U477:V477" si="1587">U476+$K$2/(1+($L477)^U$4)</f>
        <v>0.47187097797853134</v>
      </c>
      <c r="V477">
        <f t="shared" si="1587"/>
        <v>0.47194515373657919</v>
      </c>
      <c r="X477">
        <f t="shared" si="1506"/>
        <v>3.2928957320631898E-2</v>
      </c>
      <c r="Y477">
        <f t="shared" si="1506"/>
        <v>1.2052615452549972E-2</v>
      </c>
      <c r="Z477">
        <f t="shared" ref="Z477" si="1588">Z476+$K$2*LN(1+($L477)^Z$4)</f>
        <v>4.6221541234466243E-3</v>
      </c>
    </row>
    <row r="478" spans="12:26">
      <c r="L478">
        <f t="shared" si="1501"/>
        <v>0.47250000000000036</v>
      </c>
      <c r="M478">
        <f t="shared" si="1502"/>
        <v>0.23650000000000018</v>
      </c>
      <c r="N478">
        <f t="shared" si="1502"/>
        <v>0.38730111501745951</v>
      </c>
      <c r="O478">
        <f t="shared" si="1502"/>
        <v>0.44181527786393754</v>
      </c>
      <c r="P478">
        <f t="shared" si="1502"/>
        <v>0.46119121542636088</v>
      </c>
      <c r="Q478">
        <f t="shared" si="1564"/>
        <v>0.46839212584458823</v>
      </c>
      <c r="R478">
        <f t="shared" si="1564"/>
        <v>0.47115728133859697</v>
      </c>
      <c r="S478">
        <f t="shared" ref="S478:T478" si="1589">S477+$K$2/(1+($L478)^S$4)</f>
        <v>0.47224782330889625</v>
      </c>
      <c r="T478">
        <f t="shared" si="1589"/>
        <v>0.47268770111855291</v>
      </c>
      <c r="U478">
        <f t="shared" ref="U478:V478" si="1590">U477+$K$2/(1+($L478)^U$4)</f>
        <v>0.472868499775425</v>
      </c>
      <c r="V478">
        <f t="shared" si="1590"/>
        <v>0.47294398125287962</v>
      </c>
      <c r="X478">
        <f t="shared" si="1506"/>
        <v>3.3130473681145814E-2</v>
      </c>
      <c r="Y478">
        <f t="shared" si="1506"/>
        <v>1.2152902841948553E-2</v>
      </c>
      <c r="Z478">
        <f t="shared" ref="Z478" si="1591">Z477+$K$2*LN(1+($L478)^Z$4)</f>
        <v>4.6707950890237026E-3</v>
      </c>
    </row>
    <row r="479" spans="12:26">
      <c r="L479">
        <f t="shared" si="1501"/>
        <v>0.47350000000000037</v>
      </c>
      <c r="M479">
        <f t="shared" si="1502"/>
        <v>0.23700000000000018</v>
      </c>
      <c r="N479">
        <f t="shared" si="1502"/>
        <v>0.38797977127806349</v>
      </c>
      <c r="O479">
        <f t="shared" si="1502"/>
        <v>0.44263213635280241</v>
      </c>
      <c r="P479">
        <f t="shared" si="1502"/>
        <v>0.46209524396844132</v>
      </c>
      <c r="Q479">
        <f t="shared" si="1564"/>
        <v>0.46934426499995657</v>
      </c>
      <c r="R479">
        <f t="shared" si="1564"/>
        <v>0.47213403341028609</v>
      </c>
      <c r="S479">
        <f t="shared" ref="S479:T479" si="1592">S478+$K$2/(1+($L479)^S$4)</f>
        <v>0.47323667900821897</v>
      </c>
      <c r="T479">
        <f t="shared" si="1592"/>
        <v>0.4736823931478002</v>
      </c>
      <c r="U479">
        <f t="shared" ref="U479:V479" si="1593">U478+$K$2/(1+($L479)^U$4)</f>
        <v>0.47386597940773661</v>
      </c>
      <c r="V479">
        <f t="shared" si="1593"/>
        <v>0.47394278627307251</v>
      </c>
      <c r="X479">
        <f t="shared" si="1506"/>
        <v>3.3332763088513934E-2</v>
      </c>
      <c r="Y479">
        <f t="shared" si="1506"/>
        <v>1.2253797187939104E-2</v>
      </c>
      <c r="Z479">
        <f t="shared" ref="Z479" si="1594">Z478+$K$2*LN(1+($L479)^Z$4)</f>
        <v>4.7198391722911067E-3</v>
      </c>
    </row>
    <row r="480" spans="12:26">
      <c r="L480">
        <f t="shared" si="1501"/>
        <v>0.47450000000000037</v>
      </c>
      <c r="M480">
        <f t="shared" si="1502"/>
        <v>0.23750000000000018</v>
      </c>
      <c r="N480">
        <f t="shared" si="1502"/>
        <v>0.38865796727670709</v>
      </c>
      <c r="O480">
        <f t="shared" si="1502"/>
        <v>0.44344836277074584</v>
      </c>
      <c r="P480">
        <f t="shared" si="1502"/>
        <v>0.46299872198452618</v>
      </c>
      <c r="Q480">
        <f t="shared" si="1564"/>
        <v>0.47029601812605376</v>
      </c>
      <c r="R480">
        <f t="shared" si="1564"/>
        <v>0.47311054474324449</v>
      </c>
      <c r="S480">
        <f t="shared" ref="S480:T480" si="1595">S479+$K$2/(1+($L480)^S$4)</f>
        <v>0.47422539434579575</v>
      </c>
      <c r="T480">
        <f t="shared" si="1595"/>
        <v>0.47467700663296203</v>
      </c>
      <c r="U480">
        <f t="shared" ref="U480:V480" si="1596">U479+$K$2/(1+($L480)^U$4)</f>
        <v>0.47486341625114015</v>
      </c>
      <c r="V480">
        <f t="shared" si="1596"/>
        <v>0.47494156841488705</v>
      </c>
      <c r="X480">
        <f t="shared" si="1506"/>
        <v>3.3535826578050577E-2</v>
      </c>
      <c r="Y480">
        <f t="shared" si="1506"/>
        <v>1.2355300689133115E-2</v>
      </c>
      <c r="Z480">
        <f t="shared" ref="Z480" si="1597">Z479+$K$2*LN(1+($L480)^Z$4)</f>
        <v>4.7692887714379335E-3</v>
      </c>
    </row>
    <row r="481" spans="12:26">
      <c r="L481">
        <f t="shared" si="1501"/>
        <v>0.47550000000000037</v>
      </c>
      <c r="M481">
        <f t="shared" si="1502"/>
        <v>0.23800000000000018</v>
      </c>
      <c r="N481">
        <f t="shared" si="1502"/>
        <v>0.38933570363726283</v>
      </c>
      <c r="O481">
        <f t="shared" si="1502"/>
        <v>0.44426395676479324</v>
      </c>
      <c r="P481">
        <f t="shared" si="1502"/>
        <v>0.46390164782362064</v>
      </c>
      <c r="Q481">
        <f t="shared" si="1564"/>
        <v>0.47124738309037423</v>
      </c>
      <c r="R481">
        <f t="shared" si="1564"/>
        <v>0.47408681341963627</v>
      </c>
      <c r="S481">
        <f t="shared" ref="S481:T481" si="1598">S480+$K$2/(1+($L481)^S$4)</f>
        <v>0.47521396787523562</v>
      </c>
      <c r="T481">
        <f t="shared" si="1598"/>
        <v>0.47567154058719369</v>
      </c>
      <c r="U481">
        <f t="shared" ref="U481:V481" si="1599">U480+$K$2/(1+($L481)^U$4)</f>
        <v>0.47586080967347288</v>
      </c>
      <c r="V481">
        <f t="shared" si="1599"/>
        <v>0.47594032729040298</v>
      </c>
      <c r="X481">
        <f t="shared" si="1506"/>
        <v>3.3739665182205301E-2</v>
      </c>
      <c r="Y481">
        <f t="shared" si="1506"/>
        <v>1.2457415545319581E-2</v>
      </c>
      <c r="Z481">
        <f t="shared" ref="Z481" si="1600">Z480+$K$2*LN(1+($L481)^Z$4)</f>
        <v>4.8191462924936307E-3</v>
      </c>
    </row>
    <row r="482" spans="12:26">
      <c r="L482">
        <f t="shared" si="1501"/>
        <v>0.47650000000000037</v>
      </c>
      <c r="M482">
        <f t="shared" si="1502"/>
        <v>0.23850000000000018</v>
      </c>
      <c r="N482">
        <f t="shared" si="1502"/>
        <v>0.39001298098233561</v>
      </c>
      <c r="O482">
        <f t="shared" si="1502"/>
        <v>0.44507891798588223</v>
      </c>
      <c r="P482">
        <f t="shared" si="1502"/>
        <v>0.4648040198371251</v>
      </c>
      <c r="Q482">
        <f t="shared" si="1564"/>
        <v>0.47219835775570279</v>
      </c>
      <c r="R482">
        <f t="shared" si="1564"/>
        <v>0.47506283751167699</v>
      </c>
      <c r="S482">
        <f t="shared" ref="S482:T482" si="1601">S481+$K$2/(1+($L482)^S$4)</f>
        <v>0.47620239813884468</v>
      </c>
      <c r="T482">
        <f t="shared" si="1601"/>
        <v>0.47666599401355469</v>
      </c>
      <c r="U482">
        <f t="shared" ref="U482:V482" si="1602">U481+$K$2/(1+($L482)^U$4)</f>
        <v>0.47685815903465606</v>
      </c>
      <c r="V482">
        <f t="shared" si="1602"/>
        <v>0.47693906250598</v>
      </c>
      <c r="X482">
        <f t="shared" si="1506"/>
        <v>3.3944279930564508E-2</v>
      </c>
      <c r="Y482">
        <f t="shared" si="1506"/>
        <v>1.2560143957442588E-2</v>
      </c>
      <c r="Z482">
        <f t="shared" ref="Z482" si="1603">Z481+$K$2*LN(1+($L482)^Z$4)</f>
        <v>4.8694141493183084E-3</v>
      </c>
    </row>
    <row r="483" spans="12:26">
      <c r="L483">
        <f t="shared" si="1501"/>
        <v>0.47750000000000037</v>
      </c>
      <c r="M483">
        <f t="shared" si="1502"/>
        <v>0.23900000000000018</v>
      </c>
      <c r="N483">
        <f t="shared" si="1502"/>
        <v>0.39068979993326625</v>
      </c>
      <c r="O483">
        <f t="shared" si="1502"/>
        <v>0.445893246088854</v>
      </c>
      <c r="P483">
        <f t="shared" si="1502"/>
        <v>0.46570583637886692</v>
      </c>
      <c r="Q483">
        <f t="shared" si="1564"/>
        <v>0.47314893998015062</v>
      </c>
      <c r="R483">
        <f t="shared" si="1564"/>
        <v>0.47603861508162626</v>
      </c>
      <c r="S483">
        <f t="shared" ref="S483:T483" si="1604">S482+$K$2/(1+($L483)^S$4)</f>
        <v>0.47719068366757339</v>
      </c>
      <c r="T483">
        <f t="shared" si="1604"/>
        <v>0.4776603659049321</v>
      </c>
      <c r="U483">
        <f t="shared" ref="U483:V483" si="1605">U482+$K$2/(1+($L483)^U$4)</f>
        <v>0.47785546368661452</v>
      </c>
      <c r="V483">
        <f t="shared" si="1605"/>
        <v>0.47793777366218648</v>
      </c>
      <c r="X483">
        <f t="shared" si="1506"/>
        <v>3.4149671849853055E-2</v>
      </c>
      <c r="Y483">
        <f t="shared" si="1506"/>
        <v>1.2663488127578887E-2</v>
      </c>
      <c r="Z483">
        <f t="shared" ref="Z483" si="1606">Z482+$K$2*LN(1+($L483)^Z$4)</f>
        <v>4.9200947635928329E-3</v>
      </c>
    </row>
    <row r="484" spans="12:26">
      <c r="L484">
        <f t="shared" si="1501"/>
        <v>0.47850000000000037</v>
      </c>
      <c r="M484">
        <f t="shared" si="1502"/>
        <v>0.23950000000000018</v>
      </c>
      <c r="N484">
        <f t="shared" si="1502"/>
        <v>0.39136616111013467</v>
      </c>
      <c r="O484">
        <f t="shared" si="1502"/>
        <v>0.44670694073244455</v>
      </c>
      <c r="P484">
        <f t="shared" si="1502"/>
        <v>0.46660709580513182</v>
      </c>
      <c r="Q484">
        <f t="shared" si="1564"/>
        <v>0.47409912761719164</v>
      </c>
      <c r="R484">
        <f t="shared" si="1564"/>
        <v>0.47701414418178095</v>
      </c>
      <c r="S484">
        <f t="shared" ref="S484:T484" si="1607">S483+$K$2/(1+($L484)^S$4)</f>
        <v>0.47817882298096437</v>
      </c>
      <c r="T484">
        <f t="shared" si="1607"/>
        <v>0.47865465524396389</v>
      </c>
      <c r="U484">
        <f t="shared" ref="U484:V484" si="1608">U483+$K$2/(1+($L484)^U$4)</f>
        <v>0.47885272297319603</v>
      </c>
      <c r="V484">
        <f t="shared" si="1608"/>
        <v>0.47893646035372756</v>
      </c>
      <c r="X484">
        <f t="shared" si="1506"/>
        <v>3.4355841963935915E-2</v>
      </c>
      <c r="Y484">
        <f t="shared" si="1506"/>
        <v>1.2767450258915451E-2</v>
      </c>
      <c r="Z484">
        <f t="shared" ref="Z484" si="1609">Z483+$K$2*LN(1+($L484)^Z$4)</f>
        <v>4.9711905648087001E-3</v>
      </c>
    </row>
    <row r="485" spans="12:26">
      <c r="L485">
        <f t="shared" si="1501"/>
        <v>0.47950000000000037</v>
      </c>
      <c r="M485">
        <f t="shared" si="1502"/>
        <v>0.24000000000000019</v>
      </c>
      <c r="N485">
        <f t="shared" si="1502"/>
        <v>0.3920420651317636</v>
      </c>
      <c r="O485">
        <f t="shared" si="1502"/>
        <v>0.44752000157927585</v>
      </c>
      <c r="P485">
        <f t="shared" si="1502"/>
        <v>0.4675077964746952</v>
      </c>
      <c r="Q485">
        <f t="shared" si="1564"/>
        <v>0.47504891851569897</v>
      </c>
      <c r="R485">
        <f t="shared" si="1564"/>
        <v>0.47798942285446872</v>
      </c>
      <c r="S485">
        <f t="shared" ref="S485:T485" si="1610">S484+$K$2/(1+($L485)^S$4)</f>
        <v>0.47916681458710014</v>
      </c>
      <c r="T485">
        <f t="shared" si="1610"/>
        <v>0.47964886100296161</v>
      </c>
      <c r="U485">
        <f t="shared" ref="U485:V485" si="1611">U484+$K$2/(1+($L485)^U$4)</f>
        <v>0.47984993623009009</v>
      </c>
      <c r="V485">
        <f t="shared" si="1611"/>
        <v>0.47993512216937212</v>
      </c>
      <c r="X485">
        <f t="shared" si="1506"/>
        <v>3.4562791293819832E-2</v>
      </c>
      <c r="Y485">
        <f t="shared" si="1506"/>
        <v>1.2872032555727027E-2</v>
      </c>
      <c r="Z485">
        <f t="shared" ref="Z485" si="1612">Z484+$K$2*LN(1+($L485)^Z$4)</f>
        <v>5.02270399025769E-3</v>
      </c>
    </row>
    <row r="486" spans="12:26">
      <c r="L486">
        <f t="shared" si="1501"/>
        <v>0.48050000000000037</v>
      </c>
      <c r="M486">
        <f t="shared" si="1502"/>
        <v>0.24050000000000019</v>
      </c>
      <c r="N486">
        <f t="shared" si="1502"/>
        <v>0.39271751261572174</v>
      </c>
      <c r="O486">
        <f t="shared" si="1502"/>
        <v>0.44833242829584719</v>
      </c>
      <c r="P486">
        <f t="shared" si="1502"/>
        <v>0.46840793674885373</v>
      </c>
      <c r="Q486">
        <f t="shared" si="1564"/>
        <v>0.47599831051998204</v>
      </c>
      <c r="R486">
        <f t="shared" si="1564"/>
        <v>0.47896444913204217</v>
      </c>
      <c r="S486">
        <f t="shared" ref="S486:T486" si="1613">S485+$K$2/(1+($L486)^S$4)</f>
        <v>0.480154656982551</v>
      </c>
      <c r="T486">
        <f t="shared" si="1613"/>
        <v>0.48064298214383305</v>
      </c>
      <c r="U486">
        <f t="shared" ref="U486:V486" si="1614">U485+$K$2/(1+($L486)^U$4)</f>
        <v>0.48084710278474602</v>
      </c>
      <c r="V486">
        <f t="shared" si="1614"/>
        <v>0.48093375869187971</v>
      </c>
      <c r="X486">
        <f t="shared" si="1506"/>
        <v>3.4770520857655023E-2</v>
      </c>
      <c r="Y486">
        <f t="shared" si="1506"/>
        <v>1.297723722335368E-2</v>
      </c>
      <c r="Z486">
        <f t="shared" ref="Z486" si="1615">Z485+$K$2*LN(1+($L486)^Z$4)</f>
        <v>5.0746374850213008E-3</v>
      </c>
    </row>
    <row r="487" spans="12:26">
      <c r="L487">
        <f t="shared" si="1501"/>
        <v>0.48150000000000037</v>
      </c>
      <c r="M487">
        <f t="shared" si="1502"/>
        <v>0.24100000000000019</v>
      </c>
      <c r="N487">
        <f t="shared" si="1502"/>
        <v>0.39339250417832722</v>
      </c>
      <c r="O487">
        <f t="shared" si="1502"/>
        <v>0.44914422055252617</v>
      </c>
      <c r="P487">
        <f t="shared" si="1502"/>
        <v>0.46930751499145629</v>
      </c>
      <c r="Q487">
        <f t="shared" si="1564"/>
        <v>0.47694730146982361</v>
      </c>
      <c r="R487">
        <f t="shared" si="1564"/>
        <v>0.47993922103687325</v>
      </c>
      <c r="S487">
        <f t="shared" ref="S487:T487" si="1616">S486+$K$2/(1+($L487)^S$4)</f>
        <v>0.48114234865232308</v>
      </c>
      <c r="T487">
        <f t="shared" si="1616"/>
        <v>0.48163701761800448</v>
      </c>
      <c r="U487">
        <f t="shared" ref="U487:V487" si="1617">U486+$K$2/(1+($L487)^U$4)</f>
        <v>0.48184422195629034</v>
      </c>
      <c r="V487">
        <f t="shared" si="1617"/>
        <v>0.48193236949792601</v>
      </c>
      <c r="X487">
        <f t="shared" si="1506"/>
        <v>3.497903167073687E-2</v>
      </c>
      <c r="Y487">
        <f t="shared" si="1506"/>
        <v>1.3083066468178325E-2</v>
      </c>
      <c r="Z487">
        <f t="shared" ref="Z487" si="1618">Z486+$K$2*LN(1+($L487)^Z$4)</f>
        <v>5.1269935019599613E-3</v>
      </c>
    </row>
    <row r="488" spans="12:26">
      <c r="L488">
        <f t="shared" si="1501"/>
        <v>0.48250000000000037</v>
      </c>
      <c r="M488">
        <f t="shared" si="1502"/>
        <v>0.24150000000000019</v>
      </c>
      <c r="N488">
        <f t="shared" si="1502"/>
        <v>0.39406704043465102</v>
      </c>
      <c r="O488">
        <f t="shared" si="1502"/>
        <v>0.44995537802353996</v>
      </c>
      <c r="P488">
        <f t="shared" si="1502"/>
        <v>0.47020652956893549</v>
      </c>
      <c r="Q488">
        <f t="shared" si="1564"/>
        <v>0.47789588920051762</v>
      </c>
      <c r="R488">
        <f t="shared" si="1564"/>
        <v>0.48091373658134823</v>
      </c>
      <c r="S488">
        <f t="shared" ref="S488:T488" si="1619">S487+$K$2/(1+($L488)^S$4)</f>
        <v>0.48212988806980644</v>
      </c>
      <c r="T488">
        <f t="shared" si="1619"/>
        <v>0.48263096636634278</v>
      </c>
      <c r="U488">
        <f t="shared" ref="U488:V488" si="1620">U487+$K$2/(1+($L488)^U$4)</f>
        <v>0.48284129305544399</v>
      </c>
      <c r="V488">
        <f t="shared" si="1620"/>
        <v>0.48293095415802817</v>
      </c>
      <c r="X488">
        <f t="shared" si="1506"/>
        <v>3.5188324745507683E-2</v>
      </c>
      <c r="Y488">
        <f t="shared" si="1506"/>
        <v>1.3189522497604253E-2</v>
      </c>
      <c r="Z488">
        <f t="shared" ref="Z488" si="1621">Z487+$K$2*LN(1+($L488)^Z$4)</f>
        <v>5.1797745017020244E-3</v>
      </c>
    </row>
    <row r="489" spans="12:26">
      <c r="L489">
        <f t="shared" si="1501"/>
        <v>0.48350000000000037</v>
      </c>
      <c r="M489">
        <f t="shared" si="1502"/>
        <v>0.24200000000000019</v>
      </c>
      <c r="N489">
        <f t="shared" si="1502"/>
        <v>0.39474112199852024</v>
      </c>
      <c r="O489">
        <f t="shared" si="1502"/>
        <v>0.45076590038696646</v>
      </c>
      <c r="P489">
        <f t="shared" si="1502"/>
        <v>0.47110497885033864</v>
      </c>
      <c r="Q489">
        <f t="shared" si="1564"/>
        <v>0.47884407154290681</v>
      </c>
      <c r="R489">
        <f t="shared" si="1564"/>
        <v>0.48188799376786295</v>
      </c>
      <c r="S489">
        <f t="shared" ref="S489:T489" si="1622">S488+$K$2/(1+($L489)^S$4)</f>
        <v>0.48311727369672358</v>
      </c>
      <c r="T489">
        <f t="shared" si="1622"/>
        <v>0.48362482731907708</v>
      </c>
      <c r="U489">
        <f t="shared" ref="U489:V489" si="1623">U488+$K$2/(1+($L489)^U$4)</f>
        <v>0.48383831538443844</v>
      </c>
      <c r="V489">
        <f t="shared" si="1623"/>
        <v>0.48392951223646913</v>
      </c>
      <c r="X489">
        <f t="shared" si="1506"/>
        <v>3.5398401091558444E-2</v>
      </c>
      <c r="Y489">
        <f t="shared" si="1506"/>
        <v>1.3296607520032653E-2</v>
      </c>
      <c r="Z489">
        <f t="shared" ref="Z489" si="1624">Z488+$K$2*LN(1+($L489)^Z$4)</f>
        <v>5.2329829526325386E-3</v>
      </c>
    </row>
    <row r="490" spans="12:26">
      <c r="L490">
        <f t="shared" si="1501"/>
        <v>0.48450000000000037</v>
      </c>
      <c r="M490">
        <f t="shared" si="1502"/>
        <v>0.24250000000000019</v>
      </c>
      <c r="N490">
        <f t="shared" si="1502"/>
        <v>0.39541474948252159</v>
      </c>
      <c r="O490">
        <f t="shared" si="1502"/>
        <v>0.45157578732472525</v>
      </c>
      <c r="P490">
        <f t="shared" si="1502"/>
        <v>0.47200286120735874</v>
      </c>
      <c r="Q490">
        <f t="shared" si="1564"/>
        <v>0.47979184632342115</v>
      </c>
      <c r="R490">
        <f t="shared" si="1564"/>
        <v>0.48286199058881885</v>
      </c>
      <c r="S490">
        <f t="shared" ref="S490:T490" si="1625">S489+$K$2/(1+($L490)^S$4)</f>
        <v>0.48410450398307775</v>
      </c>
      <c r="T490">
        <f t="shared" si="1625"/>
        <v>0.48461859939572038</v>
      </c>
      <c r="U490">
        <f t="shared" ref="U490:V490" si="1626">U489+$K$2/(1+($L490)^U$4)</f>
        <v>0.48483528823693173</v>
      </c>
      <c r="V490">
        <f t="shared" si="1626"/>
        <v>0.48492804329122108</v>
      </c>
      <c r="X490">
        <f t="shared" si="1506"/>
        <v>3.5609261715630572E-2</v>
      </c>
      <c r="Y490">
        <f t="shared" si="1506"/>
        <v>1.3404323744840114E-2</v>
      </c>
      <c r="Z490">
        <f t="shared" ref="Z490" si="1627">Z489+$K$2*LN(1+($L490)^Z$4)</f>
        <v>5.2866213308817959E-3</v>
      </c>
    </row>
    <row r="491" spans="12:26">
      <c r="L491">
        <f t="shared" si="1501"/>
        <v>0.48550000000000038</v>
      </c>
      <c r="M491">
        <f t="shared" si="1502"/>
        <v>0.24300000000000019</v>
      </c>
      <c r="N491">
        <f t="shared" si="1502"/>
        <v>0.39608792349800459</v>
      </c>
      <c r="O491">
        <f t="shared" si="1502"/>
        <v>0.45238503852256878</v>
      </c>
      <c r="P491">
        <f t="shared" si="1502"/>
        <v>0.47290017501436549</v>
      </c>
      <c r="Q491">
        <f t="shared" si="1564"/>
        <v>0.48073921136411618</v>
      </c>
      <c r="R491">
        <f t="shared" si="1564"/>
        <v>0.48383572502661898</v>
      </c>
      <c r="S491">
        <f t="shared" ref="S491:T491" si="1628">S490+$K$2/(1+($L491)^S$4)</f>
        <v>0.48509157736710162</v>
      </c>
      <c r="T491">
        <f t="shared" si="1628"/>
        <v>0.48561228150499064</v>
      </c>
      <c r="U491">
        <f t="shared" ref="U491:V491" si="1629">U490+$K$2/(1+($L491)^U$4)</f>
        <v>0.48583221089792339</v>
      </c>
      <c r="V491">
        <f t="shared" si="1629"/>
        <v>0.48592654687386855</v>
      </c>
      <c r="X491">
        <f t="shared" si="1506"/>
        <v>3.5820907621617763E-2</v>
      </c>
      <c r="Y491">
        <f t="shared" si="1506"/>
        <v>1.3512673382356144E-2</v>
      </c>
      <c r="Z491">
        <f t="shared" ref="Z491" si="1630">Z490+$K$2*LN(1+($L491)^Z$4)</f>
        <v>5.3406921203136603E-3</v>
      </c>
    </row>
    <row r="492" spans="12:26">
      <c r="L492">
        <f t="shared" si="1501"/>
        <v>0.48650000000000038</v>
      </c>
      <c r="M492">
        <f t="shared" si="1502"/>
        <v>0.24350000000000019</v>
      </c>
      <c r="N492">
        <f t="shared" si="1502"/>
        <v>0.39676064465508498</v>
      </c>
      <c r="O492">
        <f t="shared" si="1502"/>
        <v>0.4531936536700733</v>
      </c>
      <c r="P492">
        <f t="shared" si="1502"/>
        <v>0.47379691864843626</v>
      </c>
      <c r="Q492">
        <f t="shared" si="1564"/>
        <v>0.48168616448271212</v>
      </c>
      <c r="R492">
        <f t="shared" si="1564"/>
        <v>0.48480919505366499</v>
      </c>
      <c r="S492">
        <f t="shared" ref="S492:T492" si="1631">S491+$K$2/(1+($L492)^S$4)</f>
        <v>0.48607849227520616</v>
      </c>
      <c r="T492">
        <f t="shared" si="1631"/>
        <v>0.48660587254473175</v>
      </c>
      <c r="U492">
        <f t="shared" ref="U492:V492" si="1632">U491+$K$2/(1+($L492)^U$4)</f>
        <v>0.48682908264366925</v>
      </c>
      <c r="V492">
        <f t="shared" si="1632"/>
        <v>0.48692502252953035</v>
      </c>
      <c r="X492">
        <f t="shared" si="1506"/>
        <v>3.603333981056777E-2</v>
      </c>
      <c r="Y492">
        <f t="shared" si="1506"/>
        <v>1.3621658643840661E-2</v>
      </c>
      <c r="Z492">
        <f t="shared" ref="Z492" si="1633">Z491+$K$2*LN(1+($L492)^Z$4)</f>
        <v>5.3951978125136709E-3</v>
      </c>
    </row>
    <row r="493" spans="12:26">
      <c r="L493">
        <f t="shared" si="1501"/>
        <v>0.48750000000000038</v>
      </c>
      <c r="M493">
        <f t="shared" si="1502"/>
        <v>0.24400000000000019</v>
      </c>
      <c r="N493">
        <f t="shared" si="1502"/>
        <v>0.39743291356264798</v>
      </c>
      <c r="O493">
        <f t="shared" si="1502"/>
        <v>0.45400163246063008</v>
      </c>
      <c r="P493">
        <f t="shared" si="1502"/>
        <v>0.47469309048938674</v>
      </c>
      <c r="Q493">
        <f t="shared" si="1564"/>
        <v>0.48263270349263276</v>
      </c>
      <c r="R493">
        <f t="shared" si="1564"/>
        <v>0.48578239863235423</v>
      </c>
      <c r="S493">
        <f t="shared" ref="S493:T493" si="1634">S492+$K$2/(1+($L493)^S$4)</f>
        <v>0.48706524712192956</v>
      </c>
      <c r="T493">
        <f t="shared" si="1634"/>
        <v>0.4875993714018344</v>
      </c>
      <c r="U493">
        <f t="shared" ref="U493:V493" si="1635">U492+$K$2/(1+($L493)^U$4)</f>
        <v>0.48782590274159543</v>
      </c>
      <c r="V493">
        <f t="shared" si="1635"/>
        <v>0.48792346979678108</v>
      </c>
      <c r="X493">
        <f t="shared" si="1506"/>
        <v>3.6246559280684286E-2</v>
      </c>
      <c r="Y493">
        <f t="shared" si="1506"/>
        <v>1.3731281741461487E-2</v>
      </c>
      <c r="Z493">
        <f t="shared" ref="Z493" si="1636">Z492+$K$2*LN(1+($L493)^Z$4)</f>
        <v>5.4501409067769279E-3</v>
      </c>
    </row>
    <row r="494" spans="12:26">
      <c r="L494">
        <f t="shared" si="1501"/>
        <v>0.48850000000000038</v>
      </c>
      <c r="M494">
        <f t="shared" si="1502"/>
        <v>0.24450000000000019</v>
      </c>
      <c r="N494">
        <f t="shared" si="1502"/>
        <v>0.39810473082835174</v>
      </c>
      <c r="O494">
        <f t="shared" si="1502"/>
        <v>0.45480897459143604</v>
      </c>
      <c r="P494">
        <f t="shared" si="1502"/>
        <v>0.47558868891980183</v>
      </c>
      <c r="Q494">
        <f t="shared" si="1564"/>
        <v>0.48357882620304521</v>
      </c>
      <c r="R494">
        <f t="shared" si="1564"/>
        <v>0.48675533371507734</v>
      </c>
      <c r="S494">
        <f t="shared" ref="S494:T494" si="1637">S493+$K$2/(1+($L494)^S$4)</f>
        <v>0.48805184030988641</v>
      </c>
      <c r="T494">
        <f t="shared" si="1637"/>
        <v>0.48859277695215636</v>
      </c>
      <c r="U494">
        <f t="shared" ref="U494:V494" si="1638">U493+$K$2/(1+($L494)^U$4)</f>
        <v>0.48882267045021166</v>
      </c>
      <c r="V494">
        <f t="shared" si="1638"/>
        <v>0.48892188820757171</v>
      </c>
      <c r="X494">
        <f t="shared" si="1506"/>
        <v>3.6460567027328791E-2</v>
      </c>
      <c r="Y494">
        <f t="shared" si="1506"/>
        <v>1.3841544888271839E-2</v>
      </c>
      <c r="Z494">
        <f t="shared" ref="Z494" si="1639">Z493+$K$2*LN(1+($L494)^Z$4)</f>
        <v>5.505523910095747E-3</v>
      </c>
    </row>
    <row r="495" spans="12:26">
      <c r="L495">
        <f t="shared" si="1501"/>
        <v>0.48950000000000038</v>
      </c>
      <c r="M495">
        <f t="shared" si="1502"/>
        <v>0.24500000000000019</v>
      </c>
      <c r="N495">
        <f t="shared" si="1502"/>
        <v>0.39877609705863037</v>
      </c>
      <c r="O495">
        <f t="shared" si="1502"/>
        <v>0.4556156797634851</v>
      </c>
      <c r="P495">
        <f t="shared" si="1502"/>
        <v>0.47648371232506609</v>
      </c>
      <c r="Q495">
        <f t="shared" si="1564"/>
        <v>0.48452453041889942</v>
      </c>
      <c r="R495">
        <f t="shared" si="1564"/>
        <v>0.48772799824421664</v>
      </c>
      <c r="S495">
        <f t="shared" ref="S495:T495" si="1640">S494+$K$2/(1+($L495)^S$4)</f>
        <v>0.48903827022971702</v>
      </c>
      <c r="T495">
        <f t="shared" si="1640"/>
        <v>0.48958608806044268</v>
      </c>
      <c r="U495">
        <f t="shared" ref="U495:V495" si="1641">U494+$K$2/(1+($L495)^U$4)</f>
        <v>0.48981938501902422</v>
      </c>
      <c r="V495">
        <f t="shared" si="1641"/>
        <v>0.48992027728714937</v>
      </c>
      <c r="X495">
        <f t="shared" si="1506"/>
        <v>3.6675364043022449E-2</v>
      </c>
      <c r="Y495">
        <f t="shared" si="1506"/>
        <v>1.3952450298187816E-2</v>
      </c>
      <c r="Z495">
        <f t="shared" ref="Z495" si="1642">Z494+$K$2*LN(1+($L495)^Z$4)</f>
        <v>5.5613493371470986E-3</v>
      </c>
    </row>
    <row r="496" spans="12:26">
      <c r="L496">
        <f t="shared" si="1501"/>
        <v>0.49050000000000038</v>
      </c>
      <c r="M496">
        <f t="shared" si="1502"/>
        <v>0.24550000000000019</v>
      </c>
      <c r="N496">
        <f t="shared" si="1502"/>
        <v>0.39944701285869749</v>
      </c>
      <c r="O496">
        <f t="shared" si="1502"/>
        <v>0.4564217476815588</v>
      </c>
      <c r="P496">
        <f t="shared" si="1502"/>
        <v>0.47737815909339443</v>
      </c>
      <c r="Q496">
        <f t="shared" si="1564"/>
        <v>0.48546981394096866</v>
      </c>
      <c r="R496">
        <f t="shared" si="1564"/>
        <v>0.4887003901521445</v>
      </c>
      <c r="S496">
        <f t="shared" ref="S496:T496" si="1643">S495+$K$2/(1+($L496)^S$4)</f>
        <v>0.49002453526003692</v>
      </c>
      <c r="T496">
        <f t="shared" si="1643"/>
        <v>0.49057930358024571</v>
      </c>
      <c r="U496">
        <f t="shared" ref="U496:V496" si="1644">U495+$K$2/(1+($L496)^U$4)</f>
        <v>0.49081604568844811</v>
      </c>
      <c r="V496">
        <f t="shared" si="1644"/>
        <v>0.49091863655397655</v>
      </c>
      <c r="X496">
        <f t="shared" si="1506"/>
        <v>3.6890951317448011E-2</v>
      </c>
      <c r="Y496">
        <f t="shared" si="1506"/>
        <v>1.4064000185965883E-2</v>
      </c>
      <c r="Z496">
        <f t="shared" ref="Z496" si="1645">Z495+$K$2*LN(1+($L496)^Z$4)</f>
        <v>5.6176197102798192E-3</v>
      </c>
    </row>
    <row r="497" spans="12:26">
      <c r="L497">
        <f t="shared" si="1501"/>
        <v>0.49150000000000038</v>
      </c>
      <c r="M497">
        <f t="shared" si="1502"/>
        <v>0.24600000000000019</v>
      </c>
      <c r="N497">
        <f t="shared" si="1502"/>
        <v>0.40011747883254933</v>
      </c>
      <c r="O497">
        <f t="shared" si="1502"/>
        <v>0.45722717805421731</v>
      </c>
      <c r="P497">
        <f t="shared" si="1502"/>
        <v>0.47827202761586252</v>
      </c>
      <c r="Q497">
        <f t="shared" si="1564"/>
        <v>0.4864146745658896</v>
      </c>
      <c r="R497">
        <f t="shared" si="1564"/>
        <v>0.48967250736122253</v>
      </c>
      <c r="S497">
        <f t="shared" ref="S497:T497" si="1646">S496+$K$2/(1+($L497)^S$4)</f>
        <v>0.49101063376738674</v>
      </c>
      <c r="T497">
        <f t="shared" si="1646"/>
        <v>0.4915724223538448</v>
      </c>
      <c r="U497">
        <f t="shared" ref="U497:V497" si="1647">U496+$K$2/(1+($L497)^U$4)</f>
        <v>0.49181265168971883</v>
      </c>
      <c r="V497">
        <f t="shared" si="1647"/>
        <v>0.49191696551964925</v>
      </c>
      <c r="X497">
        <f t="shared" si="1506"/>
        <v>3.7107329837451762E-2</v>
      </c>
      <c r="Y497">
        <f t="shared" si="1506"/>
        <v>1.4176196767180344E-2</v>
      </c>
      <c r="Z497">
        <f t="shared" ref="Z497" si="1648">Z496+$K$2*LN(1+($L497)^Z$4)</f>
        <v>5.6743375595015976E-3</v>
      </c>
    </row>
    <row r="498" spans="12:26">
      <c r="L498">
        <f t="shared" si="1501"/>
        <v>0.49250000000000038</v>
      </c>
      <c r="M498">
        <f t="shared" si="1502"/>
        <v>0.24650000000000019</v>
      </c>
      <c r="N498">
        <f t="shared" si="1502"/>
        <v>0.40078749558296811</v>
      </c>
      <c r="O498">
        <f t="shared" si="1502"/>
        <v>0.45803197059379047</v>
      </c>
      <c r="P498">
        <f t="shared" si="1502"/>
        <v>0.47916531628643722</v>
      </c>
      <c r="Q498">
        <f t="shared" si="1564"/>
        <v>0.48735911008620336</v>
      </c>
      <c r="R498">
        <f t="shared" si="1564"/>
        <v>0.49064434778380123</v>
      </c>
      <c r="S498">
        <f t="shared" ref="S498:T498" si="1649">S497+$K$2/(1+($L498)^S$4)</f>
        <v>0.49199656410618192</v>
      </c>
      <c r="T498">
        <f t="shared" si="1649"/>
        <v>0.49256544321216578</v>
      </c>
      <c r="U498">
        <f t="shared" ref="U498:V498" si="1650">U497+$K$2/(1+($L498)^U$4)</f>
        <v>0.49280920224480329</v>
      </c>
      <c r="V498">
        <f t="shared" si="1650"/>
        <v>0.49291526368881472</v>
      </c>
      <c r="X498">
        <f t="shared" si="1506"/>
        <v>3.7324500587045457E-2</v>
      </c>
      <c r="Y498">
        <f t="shared" si="1506"/>
        <v>1.4289042258200824E-2</v>
      </c>
      <c r="Z498">
        <f t="shared" ref="Z498" si="1651">Z497+$K$2*LN(1+($L498)^Z$4)</f>
        <v>5.7315054224657399E-3</v>
      </c>
    </row>
    <row r="499" spans="12:26">
      <c r="L499">
        <f t="shared" si="1501"/>
        <v>0.49350000000000038</v>
      </c>
      <c r="M499">
        <f t="shared" si="1502"/>
        <v>0.24700000000000019</v>
      </c>
      <c r="N499">
        <f t="shared" si="1502"/>
        <v>0.40145706371152517</v>
      </c>
      <c r="O499">
        <f t="shared" si="1502"/>
        <v>0.45883612501636839</v>
      </c>
      <c r="P499">
        <f t="shared" si="1502"/>
        <v>0.48005802350200683</v>
      </c>
      <c r="Q499">
        <f t="shared" si="1564"/>
        <v>0.48830311829039635</v>
      </c>
      <c r="R499">
        <f t="shared" si="1564"/>
        <v>0.49161590932222005</v>
      </c>
      <c r="S499">
        <f t="shared" ref="S499:T499" si="1652">S498+$K$2/(1+($L499)^S$4)</f>
        <v>0.49298232461866298</v>
      </c>
      <c r="T499">
        <f t="shared" si="1652"/>
        <v>0.49355836497470007</v>
      </c>
      <c r="U499">
        <f t="shared" ref="U499:V499" si="1653">U498+$K$2/(1+($L499)^U$4)</f>
        <v>0.49380569656631035</v>
      </c>
      <c r="V499">
        <f t="shared" si="1653"/>
        <v>0.49391353055908799</v>
      </c>
      <c r="X499">
        <f t="shared" si="1506"/>
        <v>3.7542464547408318E-2</v>
      </c>
      <c r="Y499">
        <f t="shared" si="1506"/>
        <v>1.440253887616974E-2</v>
      </c>
      <c r="Z499">
        <f t="shared" ref="Z499" si="1654">Z498+$K$2*LN(1+($L499)^Z$4)</f>
        <v>5.7891258444577104E-3</v>
      </c>
    </row>
    <row r="500" spans="12:26">
      <c r="L500">
        <f t="shared" si="1501"/>
        <v>0.49450000000000038</v>
      </c>
      <c r="M500">
        <f t="shared" si="1502"/>
        <v>0.24750000000000019</v>
      </c>
      <c r="N500">
        <f t="shared" si="1502"/>
        <v>0.40212618381858439</v>
      </c>
      <c r="O500">
        <f t="shared" si="1502"/>
        <v>0.45963964104179245</v>
      </c>
      <c r="P500">
        <f t="shared" si="1502"/>
        <v>0.48095014766241129</v>
      </c>
      <c r="Q500">
        <f t="shared" si="1564"/>
        <v>0.48924669696294187</v>
      </c>
      <c r="R500">
        <f t="shared" si="1564"/>
        <v>0.4925871898688079</v>
      </c>
      <c r="S500">
        <f t="shared" ref="S500:T500" si="1655">S499+$K$2/(1+($L500)^S$4)</f>
        <v>0.49396791363484582</v>
      </c>
      <c r="T500">
        <f t="shared" si="1655"/>
        <v>0.49455118644942381</v>
      </c>
      <c r="U500">
        <f t="shared" ref="U500:V500" si="1656">U499+$K$2/(1+($L500)^U$4)</f>
        <v>0.49480213385740079</v>
      </c>
      <c r="V500">
        <f t="shared" si="1656"/>
        <v>0.49491176562096806</v>
      </c>
      <c r="X500">
        <f t="shared" si="1506"/>
        <v>3.7761222696889002E-2</v>
      </c>
      <c r="Y500">
        <f t="shared" si="1506"/>
        <v>1.4516688838979781E-2</v>
      </c>
      <c r="Z500">
        <f t="shared" ref="Z500" si="1657">Z499+$K$2*LN(1+($L500)^Z$4)</f>
        <v>5.8472013783814432E-3</v>
      </c>
    </row>
    <row r="501" spans="12:26">
      <c r="L501">
        <f t="shared" si="1501"/>
        <v>0.49550000000000038</v>
      </c>
      <c r="M501">
        <f t="shared" si="1502"/>
        <v>0.24800000000000019</v>
      </c>
      <c r="N501">
        <f t="shared" si="1502"/>
        <v>0.40279485650330521</v>
      </c>
      <c r="O501">
        <f t="shared" si="1502"/>
        <v>0.46044251839364603</v>
      </c>
      <c r="P501">
        <f t="shared" si="1502"/>
        <v>0.48184168717047232</v>
      </c>
      <c r="Q501">
        <f t="shared" si="1564"/>
        <v>0.49018984388434156</v>
      </c>
      <c r="R501">
        <f t="shared" si="1564"/>
        <v>0.49355818730588424</v>
      </c>
      <c r="S501">
        <f t="shared" ref="S501:T501" si="1658">S500+$K$2/(1+($L501)^S$4)</f>
        <v>0.49495332947247228</v>
      </c>
      <c r="T501">
        <f t="shared" si="1658"/>
        <v>0.49554390643271662</v>
      </c>
      <c r="U501">
        <f t="shared" ref="U501:V501" si="1659">U500+$K$2/(1+($L501)^U$4)</f>
        <v>0.49579851331169644</v>
      </c>
      <c r="V501">
        <f t="shared" si="1659"/>
        <v>0.49590996835775292</v>
      </c>
      <c r="X501">
        <f t="shared" si="1506"/>
        <v>3.798077601100764E-2</v>
      </c>
      <c r="Y501">
        <f t="shared" si="1506"/>
        <v>1.4631494365251373E-2</v>
      </c>
      <c r="Z501">
        <f t="shared" ref="Z501" si="1660">Z500+$K$2*LN(1+($L501)^Z$4)</f>
        <v>5.9057345847454319E-3</v>
      </c>
    </row>
    <row r="502" spans="12:26">
      <c r="L502">
        <f t="shared" si="1501"/>
        <v>0.49650000000000039</v>
      </c>
      <c r="M502">
        <f t="shared" si="1502"/>
        <v>0.24850000000000019</v>
      </c>
      <c r="N502">
        <f t="shared" si="1502"/>
        <v>0.40346308236364603</v>
      </c>
      <c r="O502">
        <f t="shared" si="1502"/>
        <v>0.46124475679924531</v>
      </c>
      <c r="P502">
        <f t="shared" si="1502"/>
        <v>0.48273264043202346</v>
      </c>
      <c r="Q502">
        <f t="shared" si="1564"/>
        <v>0.49113255683116763</v>
      </c>
      <c r="R502">
        <f t="shared" si="1564"/>
        <v>0.49452889950576073</v>
      </c>
      <c r="S502">
        <f t="shared" ref="S502:T502" si="1661">S501+$K$2/(1+($L502)^S$4)</f>
        <v>0.49593857043696105</v>
      </c>
      <c r="T502">
        <f t="shared" si="1661"/>
        <v>0.49653652370928003</v>
      </c>
      <c r="U502">
        <f t="shared" ref="U502:V502" si="1662">U501+$K$2/(1+($L502)^U$4)</f>
        <v>0.49679483411318887</v>
      </c>
      <c r="V502">
        <f t="shared" si="1662"/>
        <v>0.49690813824545399</v>
      </c>
      <c r="X502">
        <f t="shared" si="1506"/>
        <v>3.8201125462457873E-2</v>
      </c>
      <c r="Y502">
        <f t="shared" si="1506"/>
        <v>1.4746957674310154E-2</v>
      </c>
      <c r="Z502">
        <f t="shared" ref="Z502" si="1663">Z501+$K$2*LN(1+($L502)^Z$4)</f>
        <v>5.9647280316485968E-3</v>
      </c>
    </row>
    <row r="503" spans="12:26">
      <c r="L503">
        <f t="shared" si="1501"/>
        <v>0.49750000000000039</v>
      </c>
      <c r="M503">
        <f t="shared" si="1502"/>
        <v>0.24900000000000019</v>
      </c>
      <c r="N503">
        <f t="shared" si="1502"/>
        <v>0.40413086199636722</v>
      </c>
      <c r="O503">
        <f t="shared" si="1502"/>
        <v>0.46204635598963012</v>
      </c>
      <c r="P503">
        <f t="shared" si="1502"/>
        <v>0.48362300585593987</v>
      </c>
      <c r="Q503">
        <f t="shared" si="1564"/>
        <v>0.4920748335761051</v>
      </c>
      <c r="R503">
        <f t="shared" si="1564"/>
        <v>0.49549932433074317</v>
      </c>
      <c r="S503">
        <f t="shared" ref="S503:T503" si="1664">S502+$K$2/(1+($L503)^S$4)</f>
        <v>0.49692363482135848</v>
      </c>
      <c r="T503">
        <f t="shared" si="1664"/>
        <v>0.49752903705205592</v>
      </c>
      <c r="U503">
        <f t="shared" ref="U503:V503" si="1665">U502+$K$2/(1+($L503)^U$4)</f>
        <v>0.49779109543614763</v>
      </c>
      <c r="V503">
        <f t="shared" si="1665"/>
        <v>0.49790627475270971</v>
      </c>
      <c r="X503">
        <f t="shared" si="1506"/>
        <v>3.84222720211089E-2</v>
      </c>
      <c r="Y503">
        <f t="shared" si="1506"/>
        <v>1.4863080986164453E-2</v>
      </c>
      <c r="Z503">
        <f t="shared" ref="Z503" si="1666">Z502+$K$2*LN(1+($L503)^Z$4)</f>
        <v>6.0241842947659193E-3</v>
      </c>
    </row>
    <row r="504" spans="12:26">
      <c r="L504">
        <f t="shared" si="1501"/>
        <v>0.49850000000000039</v>
      </c>
      <c r="M504">
        <f t="shared" si="1502"/>
        <v>0.24950000000000019</v>
      </c>
      <c r="N504">
        <f t="shared" si="1502"/>
        <v>0.40479819599703454</v>
      </c>
      <c r="O504">
        <f t="shared" si="1502"/>
        <v>0.46284731569955456</v>
      </c>
      <c r="P504">
        <f t="shared" si="1502"/>
        <v>0.4845127818541683</v>
      </c>
      <c r="Q504">
        <f t="shared" si="1564"/>
        <v>0.49301667188799425</v>
      </c>
      <c r="R504">
        <f t="shared" si="1564"/>
        <v>0.49646945963313416</v>
      </c>
      <c r="S504">
        <f t="shared" ref="S504:T504" si="1667">S503+$K$2/(1+($L504)^S$4)</f>
        <v>0.49790852090629001</v>
      </c>
      <c r="T504">
        <f t="shared" si="1667"/>
        <v>0.49852144522214464</v>
      </c>
      <c r="U504">
        <f t="shared" ref="U504:V504" si="1668">U503+$K$2/(1+($L504)^U$4)</f>
        <v>0.49878729644502773</v>
      </c>
      <c r="V504">
        <f t="shared" si="1668"/>
        <v>0.49890437734069837</v>
      </c>
      <c r="X504">
        <f t="shared" si="1506"/>
        <v>3.8644216654007565E-2</v>
      </c>
      <c r="Y504">
        <f t="shared" si="1506"/>
        <v>1.4979866521482752E-2</v>
      </c>
      <c r="Z504">
        <f t="shared" ref="Z504" si="1669">Z503+$K$2*LN(1+($L504)^Z$4)</f>
        <v>6.0841059573338565E-3</v>
      </c>
    </row>
    <row r="505" spans="12:26">
      <c r="L505">
        <f t="shared" si="1501"/>
        <v>0.49950000000000039</v>
      </c>
      <c r="M505">
        <f t="shared" si="1502"/>
        <v>0.25000000000000017</v>
      </c>
      <c r="N505">
        <f t="shared" si="1502"/>
        <v>0.4054650849600222</v>
      </c>
      <c r="O505">
        <f t="shared" si="1502"/>
        <v>0.46364763566747774</v>
      </c>
      <c r="P505">
        <f t="shared" si="1502"/>
        <v>0.48540196684175685</v>
      </c>
      <c r="Q505">
        <f t="shared" si="1564"/>
        <v>0.49395806953187393</v>
      </c>
      <c r="R505">
        <f t="shared" si="1564"/>
        <v>0.49743930325523622</v>
      </c>
      <c r="S505">
        <f t="shared" ref="S505:T505" si="1670">S504+$K$2/(1+($L505)^S$4)</f>
        <v>0.49889322695991173</v>
      </c>
      <c r="T505">
        <f t="shared" si="1670"/>
        <v>0.4995137469687228</v>
      </c>
      <c r="U505">
        <f t="shared" ref="U505:V505" si="1671">U504+$K$2/(1+($L505)^U$4)</f>
        <v>0.49978343629437633</v>
      </c>
      <c r="V505">
        <f t="shared" si="1671"/>
        <v>0.49990244546304996</v>
      </c>
      <c r="X505">
        <f t="shared" si="1506"/>
        <v>3.8866960325380451E-2</v>
      </c>
      <c r="Y505">
        <f t="shared" si="1506"/>
        <v>1.5097316501571176E-2</v>
      </c>
      <c r="Z505">
        <f t="shared" ref="Z505" si="1672">Z504+$K$2*LN(1+($L505)^Z$4)</f>
        <v>6.1444956101355287E-3</v>
      </c>
    </row>
    <row r="506" spans="12:26">
      <c r="L506">
        <f t="shared" si="1501"/>
        <v>0.50050000000000039</v>
      </c>
      <c r="M506">
        <f t="shared" si="1502"/>
        <v>0.25050000000000017</v>
      </c>
      <c r="N506">
        <f t="shared" si="1502"/>
        <v>0.40613152947851605</v>
      </c>
      <c r="O506">
        <f t="shared" si="1502"/>
        <v>0.46444731563555453</v>
      </c>
      <c r="P506">
        <f t="shared" si="1502"/>
        <v>0.48629055923688452</v>
      </c>
      <c r="Q506">
        <f t="shared" si="1564"/>
        <v>0.49489902426902443</v>
      </c>
      <c r="R506">
        <f t="shared" si="1564"/>
        <v>0.49840885302935534</v>
      </c>
      <c r="S506">
        <f t="shared" ref="S506:T506" si="1673">S505+$K$2/(1+($L506)^S$4)</f>
        <v>0.49987775123786193</v>
      </c>
      <c r="T506">
        <f t="shared" si="1673"/>
        <v>0.50050594102896107</v>
      </c>
      <c r="U506">
        <f t="shared" ref="U506:V506" si="1674">U505+$K$2/(1+($L506)^U$4)</f>
        <v>0.50077951412873933</v>
      </c>
      <c r="V506">
        <f t="shared" si="1674"/>
        <v>0.50090047856575737</v>
      </c>
      <c r="X506">
        <f t="shared" si="1506"/>
        <v>3.9090503996636002E-2</v>
      </c>
      <c r="Y506">
        <f t="shared" si="1506"/>
        <v>1.5215433148350959E-2</v>
      </c>
      <c r="Z506">
        <f t="shared" ref="Z506" si="1675">Z505+$K$2*LN(1+($L506)^Z$4)</f>
        <v>6.2053558514856772E-3</v>
      </c>
    </row>
    <row r="507" spans="12:26">
      <c r="L507">
        <f t="shared" si="1501"/>
        <v>0.50150000000000039</v>
      </c>
      <c r="M507">
        <f t="shared" si="1502"/>
        <v>0.25100000000000017</v>
      </c>
      <c r="N507">
        <f t="shared" si="1502"/>
        <v>0.40679753014451669</v>
      </c>
      <c r="O507">
        <f t="shared" si="1502"/>
        <v>0.46524635534962616</v>
      </c>
      <c r="P507">
        <f t="shared" si="1502"/>
        <v>0.48717855746089073</v>
      </c>
      <c r="Q507">
        <f t="shared" si="1564"/>
        <v>0.49583953385701118</v>
      </c>
      <c r="R507">
        <f t="shared" si="1564"/>
        <v>0.4993781067778052</v>
      </c>
      <c r="S507">
        <f t="shared" ref="S507:T507" si="1676">S506+$K$2/(1+($L507)^S$4)</f>
        <v>0.5008620919832133</v>
      </c>
      <c r="T507">
        <f t="shared" si="1676"/>
        <v>0.5014980261279417</v>
      </c>
      <c r="U507">
        <f t="shared" ref="U507:V507" si="1677">U506+$K$2/(1+($L507)^U$4)</f>
        <v>0.50177552908256695</v>
      </c>
      <c r="V507">
        <f t="shared" si="1677"/>
        <v>0.50189847608708693</v>
      </c>
      <c r="X507">
        <f t="shared" si="1506"/>
        <v>3.9314848626366666E-2</v>
      </c>
      <c r="Y507">
        <f t="shared" si="1506"/>
        <v>1.5334218684335927E-2</v>
      </c>
      <c r="Z507">
        <f t="shared" ref="Z507" si="1678">Z506+$K$2*LN(1+($L507)^Z$4)</f>
        <v>6.2666892872154014E-3</v>
      </c>
    </row>
    <row r="508" spans="12:26">
      <c r="L508">
        <f t="shared" si="1501"/>
        <v>0.50250000000000039</v>
      </c>
      <c r="M508">
        <f t="shared" si="1502"/>
        <v>0.25150000000000017</v>
      </c>
      <c r="N508">
        <f t="shared" si="1502"/>
        <v>0.40746308754884281</v>
      </c>
      <c r="O508">
        <f t="shared" si="1502"/>
        <v>0.46604475455921096</v>
      </c>
      <c r="P508">
        <f t="shared" si="1502"/>
        <v>0.48806595993830493</v>
      </c>
      <c r="Q508">
        <f t="shared" si="1564"/>
        <v>0.49677959604972871</v>
      </c>
      <c r="R508">
        <f t="shared" si="1564"/>
        <v>0.50034706231291171</v>
      </c>
      <c r="S508">
        <f t="shared" ref="S508:T508" si="1679">S507+$K$2/(1+($L508)^S$4)</f>
        <v>0.50184624742642525</v>
      </c>
      <c r="T508">
        <f t="shared" si="1679"/>
        <v>0.50249000097857566</v>
      </c>
      <c r="U508">
        <f t="shared" ref="U508:V508" si="1680">U507+$K$2/(1+($L508)^U$4)</f>
        <v>0.50277148028011887</v>
      </c>
      <c r="V508">
        <f t="shared" si="1680"/>
        <v>0.50289643745748758</v>
      </c>
      <c r="X508">
        <f t="shared" si="1506"/>
        <v>3.9539995170351061E-2</v>
      </c>
      <c r="Y508">
        <f t="shared" si="1506"/>
        <v>1.5453675332609983E-2</v>
      </c>
      <c r="Z508">
        <f t="shared" ref="Z508" si="1681">Z507+$K$2*LN(1+($L508)^Z$4)</f>
        <v>6.3284985306566654E-3</v>
      </c>
    </row>
    <row r="509" spans="12:26">
      <c r="L509">
        <f t="shared" si="1501"/>
        <v>0.50350000000000039</v>
      </c>
      <c r="M509">
        <f t="shared" si="1502"/>
        <v>0.25200000000000017</v>
      </c>
      <c r="N509">
        <f t="shared" si="1502"/>
        <v>0.40812820228113411</v>
      </c>
      <c r="O509">
        <f t="shared" si="1502"/>
        <v>0.46684251301749485</v>
      </c>
      <c r="P509">
        <f t="shared" si="1502"/>
        <v>0.48895276509687574</v>
      </c>
      <c r="Q509">
        <f t="shared" si="1564"/>
        <v>0.49771920859744462</v>
      </c>
      <c r="R509">
        <f t="shared" si="1564"/>
        <v>0.50131571743701819</v>
      </c>
      <c r="S509">
        <f t="shared" ref="S509:T509" si="1682">S508+$K$2/(1+($L509)^S$4)</f>
        <v>0.50283021578529641</v>
      </c>
      <c r="T509">
        <f t="shared" si="1682"/>
        <v>0.50348186428151986</v>
      </c>
      <c r="U509">
        <f t="shared" ref="U509:V509" si="1683">U508+$K$2/(1+($L509)^U$4)</f>
        <v>0.50376736683536882</v>
      </c>
      <c r="V509">
        <f t="shared" si="1683"/>
        <v>0.50389436209949978</v>
      </c>
      <c r="X509">
        <f t="shared" si="1506"/>
        <v>3.9765944581556141E-2</v>
      </c>
      <c r="Y509">
        <f t="shared" si="1506"/>
        <v>1.5573805316804594E-2</v>
      </c>
      <c r="Z509">
        <f t="shared" ref="Z509" si="1684">Z508+$K$2*LN(1+($L509)^Z$4)</f>
        <v>6.3907862026265768E-3</v>
      </c>
    </row>
    <row r="510" spans="12:26">
      <c r="L510">
        <f t="shared" si="1501"/>
        <v>0.50450000000000039</v>
      </c>
      <c r="M510">
        <f t="shared" si="1502"/>
        <v>0.25250000000000017</v>
      </c>
      <c r="N510">
        <f t="shared" si="1502"/>
        <v>0.40879287492985461</v>
      </c>
      <c r="O510">
        <f t="shared" si="1502"/>
        <v>0.46763963048132218</v>
      </c>
      <c r="P510">
        <f t="shared" si="1502"/>
        <v>0.48983897136760046</v>
      </c>
      <c r="Q510">
        <f t="shared" si="1564"/>
        <v>0.49865836924684415</v>
      </c>
      <c r="R510">
        <f t="shared" si="1564"/>
        <v>0.5022840699424912</v>
      </c>
      <c r="S510">
        <f t="shared" ref="S510:T510" si="1685">S509+$K$2/(1+($L510)^S$4)</f>
        <v>0.50381399526491732</v>
      </c>
      <c r="T510">
        <f t="shared" si="1685"/>
        <v>0.504473614725094</v>
      </c>
      <c r="U510">
        <f t="shared" ref="U510:V510" si="1686">U509+$K$2/(1+($L510)^U$4)</f>
        <v>0.50476318785190843</v>
      </c>
      <c r="V510">
        <f t="shared" si="1686"/>
        <v>0.50489224942766342</v>
      </c>
      <c r="X510">
        <f t="shared" si="1506"/>
        <v>3.9992697810139401E-2</v>
      </c>
      <c r="Y510">
        <f t="shared" si="1506"/>
        <v>1.5694610861076284E-2</v>
      </c>
      <c r="Z510">
        <f t="shared" ref="Z510" si="1687">Z509+$K$2*LN(1+($L510)^Z$4)</f>
        <v>6.4535549314114421E-3</v>
      </c>
    </row>
    <row r="511" spans="12:26">
      <c r="L511">
        <f t="shared" si="1501"/>
        <v>0.50550000000000039</v>
      </c>
      <c r="M511">
        <f t="shared" si="1502"/>
        <v>0.25300000000000017</v>
      </c>
      <c r="N511">
        <f t="shared" si="1502"/>
        <v>0.40945710608229569</v>
      </c>
      <c r="O511">
        <f t="shared" si="1502"/>
        <v>0.46843610671118602</v>
      </c>
      <c r="P511">
        <f t="shared" si="1502"/>
        <v>0.49072457718475393</v>
      </c>
      <c r="Q511">
        <f t="shared" si="1564"/>
        <v>0.49959707574107487</v>
      </c>
      <c r="R511">
        <f t="shared" si="1564"/>
        <v>0.50325211761172683</v>
      </c>
      <c r="S511">
        <f t="shared" ref="S511:T511" si="1688">S510+$K$2/(1+($L511)^S$4)</f>
        <v>0.50479758405762387</v>
      </c>
      <c r="T511">
        <f t="shared" si="1688"/>
        <v>0.50546525098519746</v>
      </c>
      <c r="U511">
        <f t="shared" ref="U511:V511" si="1689">U510+$K$2/(1+($L511)^U$4)</f>
        <v>0.50575894242285069</v>
      </c>
      <c r="V511">
        <f t="shared" si="1689"/>
        <v>0.50589009884842462</v>
      </c>
      <c r="X511">
        <f t="shared" si="1506"/>
        <v>4.0220255803451108E-2</v>
      </c>
      <c r="Y511">
        <f t="shared" si="1506"/>
        <v>1.5816094190084121E-2</v>
      </c>
      <c r="Z511">
        <f t="shared" ref="Z511" si="1690">Z510+$K$2*LN(1+($L511)^Z$4)</f>
        <v>6.5168073527505964E-3</v>
      </c>
    </row>
    <row r="512" spans="12:26">
      <c r="L512">
        <f t="shared" si="1501"/>
        <v>0.50650000000000039</v>
      </c>
      <c r="M512">
        <f t="shared" si="1502"/>
        <v>0.25350000000000017</v>
      </c>
      <c r="N512">
        <f t="shared" si="1502"/>
        <v>0.4101208963245791</v>
      </c>
      <c r="O512">
        <f t="shared" si="1502"/>
        <v>0.46923194147121894</v>
      </c>
      <c r="P512">
        <f t="shared" si="1502"/>
        <v>0.49160958098591773</v>
      </c>
      <c r="Q512">
        <f t="shared" si="1564"/>
        <v>0.50053532581979177</v>
      </c>
      <c r="R512">
        <f t="shared" si="1564"/>
        <v>0.50421985821715731</v>
      </c>
      <c r="S512">
        <f t="shared" ref="S512:T512" si="1691">S511+$K$2/(1+($L512)^S$4)</f>
        <v>0.50578098034295049</v>
      </c>
      <c r="T512">
        <f t="shared" si="1691"/>
        <v>0.50645677172522563</v>
      </c>
      <c r="U512">
        <f t="shared" ref="U512:V512" si="1692">U511+$K$2/(1+($L512)^U$4)</f>
        <v>0.50675462963073259</v>
      </c>
      <c r="V512">
        <f t="shared" si="1692"/>
        <v>0.50688790976004228</v>
      </c>
      <c r="X512">
        <f t="shared" si="1506"/>
        <v>4.044861950603653E-2</v>
      </c>
      <c r="Y512">
        <f t="shared" si="1506"/>
        <v>1.5938257528967232E-2</v>
      </c>
      <c r="Z512">
        <f t="shared" ref="Z512" si="1693">Z511+$K$2*LN(1+($L512)^Z$4)</f>
        <v>6.5805461098199973E-3</v>
      </c>
    </row>
    <row r="513" spans="12:26">
      <c r="L513">
        <f t="shared" si="1501"/>
        <v>0.5075000000000004</v>
      </c>
      <c r="M513">
        <f t="shared" si="1502"/>
        <v>0.25400000000000017</v>
      </c>
      <c r="N513">
        <f t="shared" si="1502"/>
        <v>0.41078424624166038</v>
      </c>
      <c r="O513">
        <f t="shared" si="1502"/>
        <v>0.47002713452918354</v>
      </c>
      <c r="P513">
        <f t="shared" si="1502"/>
        <v>0.4924939812120091</v>
      </c>
      <c r="Q513">
        <f t="shared" si="1564"/>
        <v>0.50147311721920274</v>
      </c>
      <c r="R513">
        <f t="shared" si="1564"/>
        <v>0.50518728952125835</v>
      </c>
      <c r="S513">
        <f t="shared" ref="S513:T513" si="1694">S512+$K$2/(1+($L513)^S$4)</f>
        <v>0.50676418228758402</v>
      </c>
      <c r="T513">
        <f t="shared" si="1694"/>
        <v>0.50744817559598665</v>
      </c>
      <c r="U513">
        <f t="shared" ref="U513:V513" si="1695">U512+$K$2/(1+($L513)^U$4)</f>
        <v>0.50775024854741724</v>
      </c>
      <c r="V513">
        <f t="shared" si="1695"/>
        <v>0.50788568155249303</v>
      </c>
      <c r="X513">
        <f t="shared" si="1506"/>
        <v>4.06777898596382E-2</v>
      </c>
      <c r="Y513">
        <f t="shared" si="1506"/>
        <v>1.6061103103322295E-2</v>
      </c>
      <c r="Z513">
        <f t="shared" ref="Z513" si="1696">Z512+$K$2*LN(1+($L513)^Z$4)</f>
        <v>6.644773853215602E-3</v>
      </c>
    </row>
    <row r="514" spans="12:26">
      <c r="L514">
        <f t="shared" si="1501"/>
        <v>0.5085000000000004</v>
      </c>
      <c r="M514">
        <f t="shared" si="1502"/>
        <v>0.25450000000000017</v>
      </c>
      <c r="N514">
        <f t="shared" si="1502"/>
        <v>0.41144715641733159</v>
      </c>
      <c r="O514">
        <f t="shared" si="1502"/>
        <v>0.47082168565646287</v>
      </c>
      <c r="P514">
        <f t="shared" si="1502"/>
        <v>0.49337777630730983</v>
      </c>
      <c r="Q514">
        <f t="shared" si="1564"/>
        <v>0.50241044767211407</v>
      </c>
      <c r="R514">
        <f t="shared" si="1564"/>
        <v>0.5061544092765573</v>
      </c>
      <c r="S514">
        <f t="shared" ref="S514:T514" si="1697">S513+$K$2/(1+($L514)^S$4)</f>
        <v>0.5077471880453176</v>
      </c>
      <c r="T514">
        <f t="shared" si="1697"/>
        <v>0.50843946123561712</v>
      </c>
      <c r="U514">
        <f t="shared" ref="U514:V514" si="1698">U513+$K$2/(1+($L514)^U$4)</f>
        <v>0.50874579823399579</v>
      </c>
      <c r="V514">
        <f t="shared" si="1698"/>
        <v>0.50888341360737599</v>
      </c>
      <c r="X514">
        <f t="shared" si="1506"/>
        <v>4.0907767803198186E-2</v>
      </c>
      <c r="Y514">
        <f t="shared" si="1506"/>
        <v>1.618463313918107E-2</v>
      </c>
      <c r="Z514">
        <f t="shared" ref="Z514" si="1699">Z513+$K$2*LN(1+($L514)^Z$4)</f>
        <v>6.7094932409365107E-3</v>
      </c>
    </row>
    <row r="515" spans="12:26">
      <c r="L515">
        <f t="shared" si="1501"/>
        <v>0.5095000000000004</v>
      </c>
      <c r="M515">
        <f t="shared" si="1502"/>
        <v>0.25500000000000017</v>
      </c>
      <c r="N515">
        <f t="shared" si="1502"/>
        <v>0.41210962743422458</v>
      </c>
      <c r="O515">
        <f t="shared" si="1502"/>
        <v>0.47161559462805103</v>
      </c>
      <c r="P515">
        <f t="shared" si="1502"/>
        <v>0.49426096471949493</v>
      </c>
      <c r="Q515">
        <f t="shared" si="1564"/>
        <v>0.50334731490797635</v>
      </c>
      <c r="R515">
        <f t="shared" si="1564"/>
        <v>0.50712121522564124</v>
      </c>
      <c r="S515">
        <f t="shared" ref="S515:T515" si="1700">S514+$K$2/(1+($L515)^S$4)</f>
        <v>0.50872999575700517</v>
      </c>
      <c r="T515">
        <f t="shared" si="1700"/>
        <v>0.50943062726949861</v>
      </c>
      <c r="U515">
        <f t="shared" ref="U515:V515" si="1701">U514+$K$2/(1+($L515)^U$4)</f>
        <v>0.509741277740688</v>
      </c>
      <c r="V515">
        <f t="shared" si="1701"/>
        <v>0.50988110529781627</v>
      </c>
      <c r="X515">
        <f t="shared" si="1506"/>
        <v>4.1138554272860402E-2</v>
      </c>
      <c r="Y515">
        <f t="shared" si="1506"/>
        <v>1.6308849862987904E-2</v>
      </c>
      <c r="Z515">
        <f t="shared" ref="Z515" si="1702">Z514+$K$2*LN(1+($L515)^Z$4)</f>
        <v>6.7747069383678827E-3</v>
      </c>
    </row>
    <row r="516" spans="12:26">
      <c r="L516">
        <f t="shared" si="1501"/>
        <v>0.5105000000000004</v>
      </c>
      <c r="M516">
        <f t="shared" si="1502"/>
        <v>0.25550000000000017</v>
      </c>
      <c r="N516">
        <f t="shared" si="1502"/>
        <v>0.41277165987381415</v>
      </c>
      <c r="O516">
        <f t="shared" si="1502"/>
        <v>0.47240886122254366</v>
      </c>
      <c r="P516">
        <f t="shared" si="1502"/>
        <v>0.49514354489966117</v>
      </c>
      <c r="Q516">
        <f t="shared" si="1564"/>
        <v>0.50428371665293092</v>
      </c>
      <c r="R516">
        <f t="shared" si="1564"/>
        <v>0.50808770510116619</v>
      </c>
      <c r="S516">
        <f t="shared" ref="S516:T516" si="1703">S515+$K$2/(1+($L516)^S$4)</f>
        <v>0.50971260355051606</v>
      </c>
      <c r="T516">
        <f t="shared" si="1703"/>
        <v>0.51042167231017332</v>
      </c>
      <c r="U516">
        <f t="shared" ref="U516:V516" si="1704">U515+$K$2/(1+($L516)^U$4)</f>
        <v>0.51073668610674272</v>
      </c>
      <c r="V516">
        <f t="shared" si="1704"/>
        <v>0.51087875598836796</v>
      </c>
      <c r="X516">
        <f t="shared" si="1506"/>
        <v>4.1370150201972926E-2</v>
      </c>
      <c r="Y516">
        <f t="shared" si="1506"/>
        <v>1.6433755501577271E-2</v>
      </c>
      <c r="Z516">
        <f t="shared" ref="Z516" si="1705">Z515+$K$2*LN(1+($L516)^Z$4)</f>
        <v>6.8404176182636283E-3</v>
      </c>
    </row>
    <row r="517" spans="12:26">
      <c r="L517">
        <f t="shared" si="1501"/>
        <v>0.5115000000000004</v>
      </c>
      <c r="M517">
        <f t="shared" si="1502"/>
        <v>0.25600000000000017</v>
      </c>
      <c r="N517">
        <f t="shared" si="1502"/>
        <v>0.41343325431642081</v>
      </c>
      <c r="O517">
        <f t="shared" si="1502"/>
        <v>0.47320148522212835</v>
      </c>
      <c r="P517">
        <f t="shared" si="1502"/>
        <v>0.49602551530235572</v>
      </c>
      <c r="Q517">
        <f t="shared" si="1564"/>
        <v>0.50521965062985641</v>
      </c>
      <c r="R517">
        <f t="shared" si="1564"/>
        <v>0.50905387662586665</v>
      </c>
      <c r="S517">
        <f t="shared" ref="S517:T517" si="1706">S516+$K$2/(1+($L517)^S$4)</f>
        <v>0.51069500954069003</v>
      </c>
      <c r="T517">
        <f t="shared" si="1706"/>
        <v>0.51141259495725999</v>
      </c>
      <c r="U517">
        <f t="shared" ref="U517:V517" si="1707">U516+$K$2/(1+($L517)^U$4)</f>
        <v>0.51173202236033799</v>
      </c>
      <c r="V517">
        <f t="shared" si="1707"/>
        <v>0.51187636503491585</v>
      </c>
      <c r="X517">
        <f t="shared" si="1506"/>
        <v>4.1602556521090323E-2</v>
      </c>
      <c r="Y517">
        <f t="shared" si="1506"/>
        <v>1.6559352282151305E-2</v>
      </c>
      <c r="Z517">
        <f t="shared" ref="Z517" si="1708">Z516+$K$2*LN(1+($L517)^Z$4)</f>
        <v>6.9066279607288708E-3</v>
      </c>
    </row>
    <row r="518" spans="12:26">
      <c r="L518">
        <f t="shared" si="1501"/>
        <v>0.5125000000000004</v>
      </c>
      <c r="M518">
        <f t="shared" si="1502"/>
        <v>0.25650000000000017</v>
      </c>
      <c r="N518">
        <f t="shared" si="1502"/>
        <v>0.41409441134121422</v>
      </c>
      <c r="O518">
        <f t="shared" si="1502"/>
        <v>0.47399346641257506</v>
      </c>
      <c r="P518">
        <f t="shared" ref="P518:Q533" si="1709">P517+$K$2/(1+($L518)^P$4)</f>
        <v>0.49690687438560455</v>
      </c>
      <c r="Q518">
        <f t="shared" si="1709"/>
        <v>0.50615511455841533</v>
      </c>
      <c r="R518">
        <f t="shared" ref="R518:S518" si="1710">R517+$K$2/(1+($L518)^R$4)</f>
        <v>0.51001972751256541</v>
      </c>
      <c r="S518">
        <f t="shared" si="1710"/>
        <v>0.51167721182929249</v>
      </c>
      <c r="T518">
        <f t="shared" ref="T518:U518" si="1711">T517+$K$2/(1+($L518)^T$4)</f>
        <v>0.51240339379736943</v>
      </c>
      <c r="U518">
        <f t="shared" si="1711"/>
        <v>0.5127272855184799</v>
      </c>
      <c r="V518">
        <f t="shared" ref="V518" si="1712">V517+$K$2/(1+($L518)^V$4)</f>
        <v>0.51287393178457663</v>
      </c>
      <c r="X518">
        <f t="shared" si="1506"/>
        <v>4.1835774157976006E-2</v>
      </c>
      <c r="Y518">
        <f t="shared" si="1506"/>
        <v>1.6685642432257342E-2</v>
      </c>
      <c r="Z518">
        <f t="shared" ref="Z518" si="1713">Z517+$K$2*LN(1+($L518)^Z$4)</f>
        <v>6.9733406532021787E-3</v>
      </c>
    </row>
    <row r="519" spans="12:26">
      <c r="L519">
        <f t="shared" ref="L519:L582" si="1714">L518+K$2</f>
        <v>0.5135000000000004</v>
      </c>
      <c r="M519">
        <f t="shared" ref="M519:P582" si="1715">M518+$K$2/(1+($L519)^M$4)</f>
        <v>0.25700000000000017</v>
      </c>
      <c r="N519">
        <f t="shared" si="1715"/>
        <v>0.41475513152621585</v>
      </c>
      <c r="O519">
        <f t="shared" si="1715"/>
        <v>0.47478480458322675</v>
      </c>
      <c r="P519">
        <f t="shared" si="1715"/>
        <v>0.49778762061094067</v>
      </c>
      <c r="Q519">
        <f t="shared" si="1709"/>
        <v>0.50709010615510142</v>
      </c>
      <c r="R519">
        <f t="shared" ref="R519:S519" si="1716">R518+$K$2/(1+($L519)^R$4)</f>
        <v>0.51098525546418472</v>
      </c>
      <c r="S519">
        <f t="shared" si="1716"/>
        <v>0.51265920850497027</v>
      </c>
      <c r="T519">
        <f t="shared" ref="T519:U519" si="1717">T518+$K$2/(1+($L519)^T$4)</f>
        <v>0.51339406740402005</v>
      </c>
      <c r="U519">
        <f t="shared" si="1717"/>
        <v>0.51372247458690146</v>
      </c>
      <c r="V519">
        <f t="shared" ref="V519" si="1718">V518+$K$2/(1+($L519)^V$4)</f>
        <v>0.51387145557559888</v>
      </c>
      <c r="X519">
        <f t="shared" ref="X519:Y582" si="1719">X518+$K$2*LN(1+($L519)^X$4)</f>
        <v>4.2069804037604623E-2</v>
      </c>
      <c r="Y519">
        <f t="shared" si="1719"/>
        <v>1.681262817976548E-2</v>
      </c>
      <c r="Z519">
        <f t="shared" ref="Z519" si="1720">Z518+$K$2*LN(1+($L519)^Z$4)</f>
        <v>7.0405583904375743E-3</v>
      </c>
    </row>
    <row r="520" spans="12:26">
      <c r="L520">
        <f t="shared" si="1714"/>
        <v>0.5145000000000004</v>
      </c>
      <c r="M520">
        <f t="shared" si="1715"/>
        <v>0.25750000000000017</v>
      </c>
      <c r="N520">
        <f t="shared" si="1715"/>
        <v>0.41541541544830235</v>
      </c>
      <c r="O520">
        <f t="shared" si="1715"/>
        <v>0.47557549952698958</v>
      </c>
      <c r="P520">
        <f t="shared" si="1715"/>
        <v>0.49866775244343231</v>
      </c>
      <c r="Q520">
        <f t="shared" si="1709"/>
        <v>0.508024623133287</v>
      </c>
      <c r="R520">
        <f t="shared" ref="R520:S520" si="1721">R519+$K$2/(1+($L520)^R$4)</f>
        <v>0.51195045817375717</v>
      </c>
      <c r="S520">
        <f t="shared" si="1721"/>
        <v>0.51364099764320781</v>
      </c>
      <c r="T520">
        <f t="shared" ref="T520:U520" si="1722">T519+$K$2/(1+($L520)^T$4)</f>
        <v>0.514384614337553</v>
      </c>
      <c r="U520">
        <f t="shared" si="1722"/>
        <v>0.51471758855996053</v>
      </c>
      <c r="V520">
        <f t="shared" ref="V520" si="1723">V519+$K$2/(1+($L520)^V$4)</f>
        <v>0.51486893573726278</v>
      </c>
      <c r="X520">
        <f t="shared" si="1719"/>
        <v>4.2304647082164436E-2</v>
      </c>
      <c r="Y520">
        <f t="shared" si="1719"/>
        <v>1.6940311752846139E-2</v>
      </c>
      <c r="Z520">
        <f t="shared" ref="Z520" si="1724">Z519+$K$2*LN(1+($L520)^Z$4)</f>
        <v>7.1082838744863123E-3</v>
      </c>
    </row>
    <row r="521" spans="12:26">
      <c r="L521">
        <f t="shared" si="1714"/>
        <v>0.5155000000000004</v>
      </c>
      <c r="M521">
        <f t="shared" si="1715"/>
        <v>0.25800000000000017</v>
      </c>
      <c r="N521">
        <f t="shared" si="1715"/>
        <v>0.4160752636832083</v>
      </c>
      <c r="O521">
        <f t="shared" si="1715"/>
        <v>0.47636555104032335</v>
      </c>
      <c r="P521">
        <f t="shared" si="1715"/>
        <v>0.49954726835171098</v>
      </c>
      <c r="Q521">
        <f t="shared" si="1709"/>
        <v>0.50895866320327066</v>
      </c>
      <c r="R521">
        <f t="shared" ref="R521:S521" si="1725">R520+$K$2/(1+($L521)^R$4)</f>
        <v>0.51291533332443762</v>
      </c>
      <c r="S521">
        <f t="shared" si="1725"/>
        <v>0.51462257730628325</v>
      </c>
      <c r="T521">
        <f t="shared" ref="T521:U521" si="1726">T520+$K$2/(1+($L521)^T$4)</f>
        <v>0.51537503314504773</v>
      </c>
      <c r="U521">
        <f t="shared" si="1726"/>
        <v>0.51571262642053728</v>
      </c>
      <c r="V521">
        <f t="shared" ref="V521" si="1727">V520+$K$2/(1+($L521)^V$4)</f>
        <v>0.51586637158977811</v>
      </c>
      <c r="X521">
        <f t="shared" si="1719"/>
        <v>4.2540304211059733E-2</v>
      </c>
      <c r="Y521">
        <f t="shared" si="1719"/>
        <v>1.7068695379947645E-2</v>
      </c>
      <c r="Z521">
        <f t="shared" ref="Z521" si="1728">Z520+$K$2*LN(1+($L521)^Z$4)</f>
        <v>7.1765198146784299E-3</v>
      </c>
    </row>
    <row r="522" spans="12:26">
      <c r="L522">
        <f t="shared" si="1714"/>
        <v>0.5165000000000004</v>
      </c>
      <c r="M522">
        <f t="shared" si="1715"/>
        <v>0.25850000000000017</v>
      </c>
      <c r="N522">
        <f t="shared" si="1715"/>
        <v>0.41673467680552945</v>
      </c>
      <c r="O522">
        <f t="shared" si="1715"/>
        <v>0.47715495892323206</v>
      </c>
      <c r="P522">
        <f t="shared" si="1715"/>
        <v>0.50042616680799956</v>
      </c>
      <c r="Q522">
        <f t="shared" si="1709"/>
        <v>0.50989222407232526</v>
      </c>
      <c r="R522">
        <f t="shared" ref="R522:S522" si="1729">R521+$K$2/(1+($L522)^R$4)</f>
        <v>0.51387987858951556</v>
      </c>
      <c r="S522">
        <f t="shared" si="1729"/>
        <v>0.51560394554322553</v>
      </c>
      <c r="T522">
        <f t="shared" ref="T522:U522" si="1730">T521+$K$2/(1+($L522)^T$4)</f>
        <v>0.51636532236023669</v>
      </c>
      <c r="U522">
        <f t="shared" si="1730"/>
        <v>0.51670758713993126</v>
      </c>
      <c r="V522">
        <f t="shared" ref="V522" si="1731">V521+$K$2/(1+($L522)^V$4)</f>
        <v>0.5168637624441822</v>
      </c>
      <c r="X522">
        <f t="shared" si="1719"/>
        <v>4.2776776340913265E-2</v>
      </c>
      <c r="Y522">
        <f t="shared" si="1719"/>
        <v>1.7197781289773801E-2</v>
      </c>
      <c r="Z522">
        <f t="shared" ref="Z522" si="1732">Z521+$K$2*LN(1+($L522)^Z$4)</f>
        <v>7.2452689276040691E-3</v>
      </c>
    </row>
    <row r="523" spans="12:26">
      <c r="L523">
        <f t="shared" si="1714"/>
        <v>0.5175000000000004</v>
      </c>
      <c r="M523">
        <f t="shared" si="1715"/>
        <v>0.25900000000000017</v>
      </c>
      <c r="N523">
        <f t="shared" si="1715"/>
        <v>0.41739365538872547</v>
      </c>
      <c r="O523">
        <f t="shared" si="1715"/>
        <v>0.47794372297925403</v>
      </c>
      <c r="P523">
        <f t="shared" si="1715"/>
        <v>0.50130444628813986</v>
      </c>
      <c r="Q523">
        <f t="shared" si="1709"/>
        <v>0.51082530344474641</v>
      </c>
      <c r="R523">
        <f t="shared" ref="R523:S523" si="1733">R522+$K$2/(1+($L523)^R$4)</f>
        <v>0.51484409163242828</v>
      </c>
      <c r="S523">
        <f t="shared" si="1733"/>
        <v>0.51658510038977112</v>
      </c>
      <c r="T523">
        <f t="shared" ref="T523:U523" si="1734">T522+$K$2/(1+($L523)^T$4)</f>
        <v>0.51735548050342084</v>
      </c>
      <c r="U523">
        <f t="shared" si="1734"/>
        <v>0.51770246967775735</v>
      </c>
      <c r="V523">
        <f t="shared" ref="V523" si="1735">V522+$K$2/(1+($L523)^V$4)</f>
        <v>0.51786110760223647</v>
      </c>
      <c r="X523">
        <f t="shared" si="1719"/>
        <v>4.30140643855687E-2</v>
      </c>
      <c r="Y523">
        <f t="shared" si="1719"/>
        <v>1.7327571711261501E-2</v>
      </c>
      <c r="Z523">
        <f t="shared" ref="Z523" si="1736">Z522+$K$2*LN(1+($L523)^Z$4)</f>
        <v>7.3145339370945736E-3</v>
      </c>
    </row>
    <row r="524" spans="12:26">
      <c r="L524">
        <f t="shared" si="1714"/>
        <v>0.51850000000000041</v>
      </c>
      <c r="M524">
        <f t="shared" si="1715"/>
        <v>0.25950000000000017</v>
      </c>
      <c r="N524">
        <f t="shared" si="1715"/>
        <v>0.41805220000512322</v>
      </c>
      <c r="O524">
        <f t="shared" si="1715"/>
        <v>0.47873184301545235</v>
      </c>
      <c r="P524">
        <f t="shared" si="1715"/>
        <v>0.50218210527162077</v>
      </c>
      <c r="Q524">
        <f t="shared" si="1709"/>
        <v>0.51175789902190061</v>
      </c>
      <c r="R524">
        <f t="shared" ref="R524:S524" si="1737">R523+$K$2/(1+($L524)^R$4)</f>
        <v>0.51580797010677415</v>
      </c>
      <c r="S524">
        <f t="shared" si="1737"/>
        <v>0.51756603986832184</v>
      </c>
      <c r="T524">
        <f t="shared" ref="T524:U524" si="1738">T523+$K$2/(1+($L524)^T$4)</f>
        <v>0.51834550608138397</v>
      </c>
      <c r="U524">
        <f t="shared" si="1738"/>
        <v>0.51869727298184176</v>
      </c>
      <c r="V524">
        <f t="shared" ref="V524" si="1739">V523+$K$2/(1+($L524)^V$4)</f>
        <v>0.51885840635632219</v>
      </c>
      <c r="X524">
        <f t="shared" si="1719"/>
        <v>4.325216925609307E-2</v>
      </c>
      <c r="Y524">
        <f t="shared" si="1719"/>
        <v>1.745806887355833E-2</v>
      </c>
      <c r="Z524">
        <f t="shared" ref="Z524" si="1740">Z523+$K$2*LN(1+($L524)^Z$4)</f>
        <v>7.3843175742033538E-3</v>
      </c>
    </row>
    <row r="525" spans="12:26">
      <c r="L525">
        <f t="shared" si="1714"/>
        <v>0.51950000000000041</v>
      </c>
      <c r="M525">
        <f t="shared" si="1715"/>
        <v>0.26000000000000018</v>
      </c>
      <c r="N525">
        <f t="shared" si="1715"/>
        <v>0.41871031122591951</v>
      </c>
      <c r="O525">
        <f t="shared" si="1715"/>
        <v>0.47951931884240534</v>
      </c>
      <c r="P525">
        <f t="shared" si="1715"/>
        <v>0.50305914224160542</v>
      </c>
      <c r="Q525">
        <f t="shared" si="1709"/>
        <v>0.51269000850227442</v>
      </c>
      <c r="R525">
        <f t="shared" ref="R525:S525" si="1741">R524+$K$2/(1+($L525)^R$4)</f>
        <v>0.51677151165632684</v>
      </c>
      <c r="S525">
        <f t="shared" si="1741"/>
        <v>0.51854676198790262</v>
      </c>
      <c r="T525">
        <f t="shared" ref="T525:U525" si="1742">T524+$K$2/(1+($L525)^T$4)</f>
        <v>0.51933539758730785</v>
      </c>
      <c r="U525">
        <f t="shared" si="1742"/>
        <v>0.51969199598811722</v>
      </c>
      <c r="V525">
        <f t="shared" ref="V525" si="1743">V524+$K$2/(1+($L525)^V$4)</f>
        <v>0.51985565798933542</v>
      </c>
      <c r="X525">
        <f t="shared" si="1719"/>
        <v>4.3491091860779277E-2</v>
      </c>
      <c r="Y525">
        <f t="shared" si="1719"/>
        <v>1.7589275006000184E-2</v>
      </c>
      <c r="Z525">
        <f t="shared" ref="Z525" si="1744">Z524+$K$2*LN(1+($L525)^Z$4)</f>
        <v>7.4546225771865279E-3</v>
      </c>
    </row>
    <row r="526" spans="12:26">
      <c r="L526">
        <f t="shared" si="1714"/>
        <v>0.52050000000000041</v>
      </c>
      <c r="M526">
        <f t="shared" si="1715"/>
        <v>0.26050000000000018</v>
      </c>
      <c r="N526">
        <f t="shared" si="1715"/>
        <v>0.41936798962118421</v>
      </c>
      <c r="O526">
        <f t="shared" si="1715"/>
        <v>0.4803061502741966</v>
      </c>
      <c r="P526">
        <f t="shared" si="1715"/>
        <v>0.50393555568495896</v>
      </c>
      <c r="Q526">
        <f t="shared" si="1709"/>
        <v>0.51362162958152346</v>
      </c>
      <c r="R526">
        <f t="shared" ref="R526:S526" si="1745">R525+$K$2/(1+($L526)^R$4)</f>
        <v>0.51773471391505033</v>
      </c>
      <c r="S526">
        <f t="shared" si="1745"/>
        <v>0.51952726474411992</v>
      </c>
      <c r="T526">
        <f t="shared" ref="T526:U526" si="1746">T525+$K$2/(1+($L526)^T$4)</f>
        <v>0.52032515350068664</v>
      </c>
      <c r="U526">
        <f t="shared" si="1746"/>
        <v>0.52068663762051737</v>
      </c>
      <c r="V526">
        <f t="shared" ref="V526" si="1747">V525+$K$2/(1+($L526)^V$4)</f>
        <v>0.5208528617745809</v>
      </c>
      <c r="X526">
        <f t="shared" si="1719"/>
        <v>4.3730833105148595E-2</v>
      </c>
      <c r="Y526">
        <f t="shared" si="1719"/>
        <v>1.7721192338088915E-2</v>
      </c>
      <c r="Z526">
        <f t="shared" ref="Z526" si="1748">Z525+$K$2*LN(1+($L526)^Z$4)</f>
        <v>7.5254516914833322E-3</v>
      </c>
    </row>
    <row r="527" spans="12:26">
      <c r="L527">
        <f t="shared" si="1714"/>
        <v>0.52150000000000041</v>
      </c>
      <c r="M527">
        <f t="shared" si="1715"/>
        <v>0.26100000000000018</v>
      </c>
      <c r="N527">
        <f t="shared" si="1715"/>
        <v>0.42002523575986317</v>
      </c>
      <c r="O527">
        <f t="shared" si="1715"/>
        <v>0.48109233712840549</v>
      </c>
      <c r="P527">
        <f t="shared" si="1715"/>
        <v>0.50481134409227579</v>
      </c>
      <c r="Q527">
        <f t="shared" si="1709"/>
        <v>0.51455275995252192</v>
      </c>
      <c r="R527">
        <f t="shared" ref="R527:S527" si="1749">R526+$K$2/(1+($L527)^R$4)</f>
        <v>0.51869757450711385</v>
      </c>
      <c r="S527">
        <f t="shared" si="1749"/>
        <v>0.52050754611912042</v>
      </c>
      <c r="T527">
        <f t="shared" ref="T527:U527" si="1750">T526+$K$2/(1+($L527)^T$4)</f>
        <v>0.52131477228724188</v>
      </c>
      <c r="U527">
        <f t="shared" si="1750"/>
        <v>0.52168119679087088</v>
      </c>
      <c r="V527">
        <f t="shared" ref="V527" si="1751">V526+$K$2/(1+($L527)^V$4)</f>
        <v>0.52185001697566558</v>
      </c>
      <c r="X527">
        <f t="shared" si="1719"/>
        <v>4.3971393891953175E-2</v>
      </c>
      <c r="Y527">
        <f t="shared" si="1719"/>
        <v>1.7853823099469972E-2</v>
      </c>
      <c r="Z527">
        <f t="shared" ref="Z527" si="1752">Z526+$K$2*LN(1+($L527)^Z$4)</f>
        <v>7.5968076696963042E-3</v>
      </c>
    </row>
    <row r="528" spans="12:26">
      <c r="L528">
        <f t="shared" si="1714"/>
        <v>0.52250000000000041</v>
      </c>
      <c r="M528">
        <f t="shared" si="1715"/>
        <v>0.26150000000000018</v>
      </c>
      <c r="N528">
        <f t="shared" si="1715"/>
        <v>0.42068205020978106</v>
      </c>
      <c r="O528">
        <f t="shared" si="1715"/>
        <v>0.48187787922609748</v>
      </c>
      <c r="P528">
        <f t="shared" si="1715"/>
        <v>0.50568650595790698</v>
      </c>
      <c r="Q528">
        <f t="shared" si="1709"/>
        <v>0.51548339730541204</v>
      </c>
      <c r="R528">
        <f t="shared" ref="R528:S528" si="1753">R527+$K$2/(1+($L528)^R$4)</f>
        <v>0.51966009104690813</v>
      </c>
      <c r="S528">
        <f t="shared" si="1753"/>
        <v>0.52148760408154993</v>
      </c>
      <c r="T528">
        <f t="shared" ref="T528:U528" si="1754">T527+$K$2/(1+($L528)^T$4)</f>
        <v>0.5223042523988366</v>
      </c>
      <c r="U528">
        <f t="shared" si="1754"/>
        <v>0.52267567239879476</v>
      </c>
      <c r="V528">
        <f t="shared" ref="V528" si="1755">V527+$K$2/(1+($L528)^V$4)</f>
        <v>0.52284712284639023</v>
      </c>
      <c r="X528">
        <f t="shared" si="1719"/>
        <v>4.4212775121178605E-2</v>
      </c>
      <c r="Y528">
        <f t="shared" si="1719"/>
        <v>1.7987169519910071E-2</v>
      </c>
      <c r="Z528">
        <f t="shared" ref="Z528" si="1756">Z527+$K$2*LN(1+($L528)^Z$4)</f>
        <v>7.6686932715712385E-3</v>
      </c>
    </row>
    <row r="529" spans="12:26">
      <c r="L529">
        <f t="shared" si="1714"/>
        <v>0.52350000000000041</v>
      </c>
      <c r="M529">
        <f t="shared" si="1715"/>
        <v>0.26200000000000018</v>
      </c>
      <c r="N529">
        <f t="shared" si="1715"/>
        <v>0.42133843353764455</v>
      </c>
      <c r="O529">
        <f t="shared" si="1715"/>
        <v>0.48266277639181421</v>
      </c>
      <c r="P529">
        <f t="shared" si="1715"/>
        <v>0.50656103977998734</v>
      </c>
      <c r="Q529">
        <f t="shared" si="1709"/>
        <v>0.51641353932765433</v>
      </c>
      <c r="R529">
        <f t="shared" ref="R529:S529" si="1757">R528+$K$2/(1+($L529)^R$4)</f>
        <v>0.52062226113906174</v>
      </c>
      <c r="S529">
        <f t="shared" si="1757"/>
        <v>0.52246743658651318</v>
      </c>
      <c r="T529">
        <f t="shared" ref="T529:U529" si="1758">T528+$K$2/(1+($L529)^T$4)</f>
        <v>0.52329359227339001</v>
      </c>
      <c r="U529">
        <f t="shared" si="1758"/>
        <v>0.52367006333158739</v>
      </c>
      <c r="V529">
        <f t="shared" ref="V529" si="1759">V528+$K$2/(1+($L529)^V$4)</f>
        <v>0.52384417863064137</v>
      </c>
      <c r="X529">
        <f t="shared" si="1719"/>
        <v>4.4454977690046457E-2</v>
      </c>
      <c r="Y529">
        <f t="shared" si="1719"/>
        <v>1.8121233829274865E-2</v>
      </c>
      <c r="Z529">
        <f t="shared" ref="Z529" si="1760">Z528+$K$2*LN(1+($L529)^Z$4)</f>
        <v>7.7411112639769152E-3</v>
      </c>
    </row>
    <row r="530" spans="12:26">
      <c r="L530">
        <f t="shared" si="1714"/>
        <v>0.52450000000000041</v>
      </c>
      <c r="M530">
        <f t="shared" si="1715"/>
        <v>0.26250000000000018</v>
      </c>
      <c r="N530">
        <f t="shared" si="1715"/>
        <v>0.42199438630904501</v>
      </c>
      <c r="O530">
        <f t="shared" si="1715"/>
        <v>0.48344702845356385</v>
      </c>
      <c r="P530">
        <f t="shared" si="1715"/>
        <v>0.50743494406046219</v>
      </c>
      <c r="Q530">
        <f t="shared" si="1709"/>
        <v>0.5173431837040775</v>
      </c>
      <c r="R530">
        <f t="shared" ref="R530:S530" si="1761">R529+$K$2/(1+($L530)^R$4)</f>
        <v>0.52158408237845832</v>
      </c>
      <c r="S530">
        <f t="shared" si="1761"/>
        <v>0.52344704157553379</v>
      </c>
      <c r="T530">
        <f t="shared" ref="T530:U530" si="1762">T529+$K$2/(1+($L530)^T$4)</f>
        <v>0.52428279033479175</v>
      </c>
      <c r="U530">
        <f t="shared" si="1762"/>
        <v>0.52466436846412068</v>
      </c>
      <c r="V530">
        <f t="shared" ref="V530" si="1763">V529+$K$2/(1+($L530)^V$4)</f>
        <v>0.52484118356228104</v>
      </c>
      <c r="X530">
        <f t="shared" si="1719"/>
        <v>4.469800249301685E-2</v>
      </c>
      <c r="Y530">
        <f t="shared" si="1719"/>
        <v>1.8256018257506643E-2</v>
      </c>
      <c r="Z530">
        <f t="shared" ref="Z530" si="1764">Z529+$K$2*LN(1+($L530)^Z$4)</f>
        <v>7.8140644208846005E-3</v>
      </c>
    </row>
    <row r="531" spans="12:26">
      <c r="L531">
        <f t="shared" si="1714"/>
        <v>0.52550000000000041</v>
      </c>
      <c r="M531">
        <f t="shared" si="1715"/>
        <v>0.26300000000000018</v>
      </c>
      <c r="N531">
        <f t="shared" si="1715"/>
        <v>0.42264990908846162</v>
      </c>
      <c r="O531">
        <f t="shared" si="1715"/>
        <v>0.48423063524281146</v>
      </c>
      <c r="P531">
        <f t="shared" si="1715"/>
        <v>0.50830821730511455</v>
      </c>
      <c r="Q531">
        <f t="shared" si="1709"/>
        <v>0.51827232811692925</v>
      </c>
      <c r="R531">
        <f t="shared" ref="R531:S531" si="1765">R530+$K$2/(1+($L531)^R$4)</f>
        <v>0.52254555235025446</v>
      </c>
      <c r="S531">
        <f t="shared" si="1765"/>
        <v>0.52442641697651449</v>
      </c>
      <c r="T531">
        <f t="shared" ref="T531:U531" si="1766">T530+$K$2/(1+($L531)^T$4)</f>
        <v>0.52527184499281632</v>
      </c>
      <c r="U531">
        <f t="shared" si="1766"/>
        <v>0.52565858665873177</v>
      </c>
      <c r="V531">
        <f t="shared" ref="V531" si="1767">V530+$K$2/(1+($L531)^V$4)</f>
        <v>0.52583813686503689</v>
      </c>
      <c r="X531">
        <f t="shared" si="1719"/>
        <v>4.4941850421791066E-2</v>
      </c>
      <c r="Y531">
        <f t="shared" si="1719"/>
        <v>1.8391525034602046E-2</v>
      </c>
      <c r="Z531">
        <f t="shared" ref="Z531" si="1768">Z530+$K$2*LN(1+($L531)^Z$4)</f>
        <v>7.8875555233473178E-3</v>
      </c>
    </row>
    <row r="532" spans="12:26">
      <c r="L532">
        <f t="shared" si="1714"/>
        <v>0.52650000000000041</v>
      </c>
      <c r="M532">
        <f t="shared" si="1715"/>
        <v>0.26350000000000018</v>
      </c>
      <c r="N532">
        <f t="shared" si="1715"/>
        <v>0.42330500243926411</v>
      </c>
      <c r="O532">
        <f t="shared" si="1715"/>
        <v>0.48501359659446897</v>
      </c>
      <c r="P532">
        <f t="shared" si="1715"/>
        <v>0.50918085802359181</v>
      </c>
      <c r="Q532">
        <f t="shared" si="1709"/>
        <v>0.51920097024592693</v>
      </c>
      <c r="R532">
        <f t="shared" ref="R532:S532" si="1769">R531+$K$2/(1+($L532)^R$4)</f>
        <v>0.52350666862989792</v>
      </c>
      <c r="S532">
        <f t="shared" si="1769"/>
        <v>0.52540556070369804</v>
      </c>
      <c r="T532">
        <f t="shared" ref="T532:U532" si="1770">T531+$K$2/(1+($L532)^T$4)</f>
        <v>0.52626075464303723</v>
      </c>
      <c r="U532">
        <f t="shared" si="1770"/>
        <v>0.52665271676511449</v>
      </c>
      <c r="V532">
        <f t="shared" ref="V532" si="1771">V531+$K$2/(1+($L532)^V$4)</f>
        <v>0.52683503775239038</v>
      </c>
      <c r="X532">
        <f t="shared" si="1719"/>
        <v>4.5186522365314147E-2</v>
      </c>
      <c r="Y532">
        <f t="shared" si="1719"/>
        <v>1.8527756390589782E-2</v>
      </c>
      <c r="Z532">
        <f t="shared" ref="Z532" si="1772">Z531+$K$2*LN(1+($L532)^Z$4)</f>
        <v>7.9615873594788954E-3</v>
      </c>
    </row>
    <row r="533" spans="12:26">
      <c r="L533">
        <f t="shared" si="1714"/>
        <v>0.52750000000000041</v>
      </c>
      <c r="M533">
        <f t="shared" si="1715"/>
        <v>0.26400000000000018</v>
      </c>
      <c r="N533">
        <f t="shared" si="1715"/>
        <v>0.42395966692371584</v>
      </c>
      <c r="O533">
        <f t="shared" si="1715"/>
        <v>0.48579591234688557</v>
      </c>
      <c r="P533">
        <f t="shared" si="1715"/>
        <v>0.51005286472943234</v>
      </c>
      <c r="Q533">
        <f t="shared" si="1709"/>
        <v>0.52012910776830845</v>
      </c>
      <c r="R533">
        <f t="shared" ref="R533:S533" si="1773">R532+$K$2/(1+($L533)^R$4)</f>
        <v>0.52446742878314645</v>
      </c>
      <c r="S533">
        <f t="shared" si="1773"/>
        <v>0.52638447065762861</v>
      </c>
      <c r="T533">
        <f t="shared" ref="T533:U533" si="1774">T532+$K$2/(1+($L533)^T$4)</f>
        <v>0.52724951766674133</v>
      </c>
      <c r="U533">
        <f t="shared" si="1774"/>
        <v>0.52764675762020952</v>
      </c>
      <c r="V533">
        <f t="shared" ref="V533" si="1775">V532+$K$2/(1+($L533)^V$4)</f>
        <v>0.5278318854274644</v>
      </c>
      <c r="X533">
        <f t="shared" si="1719"/>
        <v>4.5432019209777526E-2</v>
      </c>
      <c r="Y533">
        <f t="shared" si="1719"/>
        <v>1.8664714555508371E-2</v>
      </c>
      <c r="Z533">
        <f t="shared" ref="Z533" si="1776">Z532+$K$2*LN(1+($L533)^Z$4)</f>
        <v>8.0361627244327841E-3</v>
      </c>
    </row>
    <row r="534" spans="12:26">
      <c r="L534">
        <f t="shared" si="1714"/>
        <v>0.52850000000000041</v>
      </c>
      <c r="M534">
        <f t="shared" si="1715"/>
        <v>0.26450000000000018</v>
      </c>
      <c r="N534">
        <f t="shared" si="1715"/>
        <v>0.42461390310297653</v>
      </c>
      <c r="O534">
        <f t="shared" si="1715"/>
        <v>0.48657758234183796</v>
      </c>
      <c r="P534">
        <f t="shared" si="1715"/>
        <v>0.51092423594009218</v>
      </c>
      <c r="Q534">
        <f t="shared" ref="Q534:R581" si="1777">Q533+$K$2/(1+($L534)^Q$4)</f>
        <v>0.52105673835888366</v>
      </c>
      <c r="R534">
        <f t="shared" si="1777"/>
        <v>0.52542783036608776</v>
      </c>
      <c r="S534">
        <f t="shared" ref="S534:T534" si="1778">S533+$K$2/(1+($L534)^S$4)</f>
        <v>0.52736314472511348</v>
      </c>
      <c r="T534">
        <f t="shared" si="1778"/>
        <v>0.52823813243084283</v>
      </c>
      <c r="U534">
        <f t="shared" ref="U534:V534" si="1779">U533+$K$2/(1+($L534)^U$4)</f>
        <v>0.52864070804809482</v>
      </c>
      <c r="V534">
        <f t="shared" si="1779"/>
        <v>0.52882867908291031</v>
      </c>
      <c r="X534">
        <f t="shared" si="1719"/>
        <v>4.5678341838621662E-2</v>
      </c>
      <c r="Y534">
        <f t="shared" si="1719"/>
        <v>1.8802401759383913E-2</v>
      </c>
      <c r="Z534">
        <f t="shared" ref="Z534" si="1780">Z533+$K$2*LN(1+($L534)^Z$4)</f>
        <v>8.1112844203806468E-3</v>
      </c>
    </row>
    <row r="535" spans="12:26">
      <c r="L535">
        <f t="shared" si="1714"/>
        <v>0.52950000000000041</v>
      </c>
      <c r="M535">
        <f t="shared" si="1715"/>
        <v>0.26500000000000018</v>
      </c>
      <c r="N535">
        <f t="shared" si="1715"/>
        <v>0.42526771153710535</v>
      </c>
      <c r="O535">
        <f t="shared" si="1715"/>
        <v>0.48735860642452028</v>
      </c>
      <c r="P535">
        <f t="shared" si="1715"/>
        <v>0.51179497017697106</v>
      </c>
      <c r="Q535">
        <f t="shared" si="1777"/>
        <v>0.52198385969008609</v>
      </c>
      <c r="R535">
        <f t="shared" si="1777"/>
        <v>0.52638787092515948</v>
      </c>
      <c r="S535">
        <f t="shared" ref="S535:T535" si="1781">S534+$K$2/(1+($L535)^S$4)</f>
        <v>0.52834158077918525</v>
      </c>
      <c r="T535">
        <f t="shared" si="1781"/>
        <v>0.52922659728779786</v>
      </c>
      <c r="U535">
        <f t="shared" ref="U535:V535" si="1782">U534+$K$2/(1+($L535)^U$4)</f>
        <v>0.52963456685987498</v>
      </c>
      <c r="V535">
        <f t="shared" si="1782"/>
        <v>0.52982541790079352</v>
      </c>
      <c r="X535">
        <f t="shared" si="1719"/>
        <v>4.5925491132538715E-2</v>
      </c>
      <c r="Y535">
        <f t="shared" si="1719"/>
        <v>1.8940820232207858E-2</v>
      </c>
      <c r="Z535">
        <f t="shared" ref="Z535" si="1783">Z534+$K$2*LN(1+($L535)^Z$4)</f>
        <v>8.1869552564907203E-3</v>
      </c>
    </row>
    <row r="536" spans="12:26">
      <c r="L536">
        <f t="shared" si="1714"/>
        <v>0.53050000000000042</v>
      </c>
      <c r="M536">
        <f t="shared" si="1715"/>
        <v>0.26550000000000018</v>
      </c>
      <c r="N536">
        <f t="shared" si="1715"/>
        <v>0.42592109278506352</v>
      </c>
      <c r="O536">
        <f t="shared" si="1715"/>
        <v>0.4881389844435346</v>
      </c>
      <c r="P536">
        <f t="shared" si="1715"/>
        <v>0.51266506596543904</v>
      </c>
      <c r="Q536">
        <f t="shared" si="1777"/>
        <v>0.52291046943202457</v>
      </c>
      <c r="R536">
        <f t="shared" si="1777"/>
        <v>0.5273475479971701</v>
      </c>
      <c r="S536">
        <f t="shared" ref="S536:T536" si="1784">S535+$K$2/(1+($L536)^S$4)</f>
        <v>0.52931977667906471</v>
      </c>
      <c r="T536">
        <f t="shared" si="1784"/>
        <v>0.53021491057551806</v>
      </c>
      <c r="U536">
        <f t="shared" ref="U536:V536" si="1785">U535+$K$2/(1+($L536)^U$4)</f>
        <v>0.53062833285357025</v>
      </c>
      <c r="V536">
        <f t="shared" si="1785"/>
        <v>0.5308221010524784</v>
      </c>
      <c r="X536">
        <f t="shared" si="1719"/>
        <v>4.6173467969475211E-2</v>
      </c>
      <c r="Y536">
        <f t="shared" si="1719"/>
        <v>1.9079972203914816E-2</v>
      </c>
      <c r="Z536">
        <f t="shared" ref="Z536" si="1786">Z535+$K$2*LN(1+($L536)^Z$4)</f>
        <v>8.2631780489059586E-3</v>
      </c>
    </row>
    <row r="537" spans="12:26">
      <c r="L537">
        <f t="shared" si="1714"/>
        <v>0.53150000000000042</v>
      </c>
      <c r="M537">
        <f t="shared" si="1715"/>
        <v>0.26600000000000018</v>
      </c>
      <c r="N537">
        <f t="shared" si="1715"/>
        <v>0.42657404740471744</v>
      </c>
      <c r="O537">
        <f t="shared" si="1715"/>
        <v>0.48891871625088079</v>
      </c>
      <c r="P537">
        <f t="shared" si="1715"/>
        <v>0.51353452183486237</v>
      </c>
      <c r="Q537">
        <f t="shared" si="1777"/>
        <v>0.52383656525253541</v>
      </c>
      <c r="R537">
        <f t="shared" si="1777"/>
        <v>0.52830685910932063</v>
      </c>
      <c r="S537">
        <f t="shared" ref="S537:T537" si="1787">S536+$K$2/(1+($L537)^S$4)</f>
        <v>0.53029773027012383</v>
      </c>
      <c r="T537">
        <f t="shared" si="1787"/>
        <v>0.53120307061728511</v>
      </c>
      <c r="U537">
        <f t="shared" ref="U537:V537" si="1788">U536+$K$2/(1+($L537)^U$4)</f>
        <v>0.53162200481400468</v>
      </c>
      <c r="V537">
        <f t="shared" si="1788"/>
        <v>0.53181872769851224</v>
      </c>
      <c r="X537">
        <f t="shared" si="1719"/>
        <v>4.6422273224634748E-2</v>
      </c>
      <c r="Y537">
        <f t="shared" si="1719"/>
        <v>1.921985990436036E-2</v>
      </c>
      <c r="Z537">
        <f t="shared" ref="Z537" si="1789">Z536+$K$2*LN(1+($L537)^Z$4)</f>
        <v>8.3399556207219387E-3</v>
      </c>
    </row>
    <row r="538" spans="12:26">
      <c r="L538">
        <f t="shared" si="1714"/>
        <v>0.53250000000000042</v>
      </c>
      <c r="M538">
        <f t="shared" si="1715"/>
        <v>0.26650000000000018</v>
      </c>
      <c r="N538">
        <f t="shared" si="1715"/>
        <v>0.42722657595284141</v>
      </c>
      <c r="O538">
        <f t="shared" si="1715"/>
        <v>0.48969780170194693</v>
      </c>
      <c r="P538">
        <f t="shared" si="1715"/>
        <v>0.51440333631862967</v>
      </c>
      <c r="Q538">
        <f t="shared" si="1777"/>
        <v>0.52476214481723471</v>
      </c>
      <c r="R538">
        <f t="shared" si="1777"/>
        <v>0.52926580177922633</v>
      </c>
      <c r="S538">
        <f t="shared" ref="S538:T538" si="1790">S537+$K$2/(1+($L538)^S$4)</f>
        <v>0.53127543938384969</v>
      </c>
      <c r="T538">
        <f t="shared" si="1790"/>
        <v>0.5321910757216648</v>
      </c>
      <c r="U538">
        <f t="shared" ref="U538:V538" si="1791">U537+$K$2/(1+($L538)^U$4)</f>
        <v>0.53261558151269439</v>
      </c>
      <c r="V538">
        <f t="shared" si="1791"/>
        <v>0.53281529698850827</v>
      </c>
      <c r="X538">
        <f t="shared" si="1719"/>
        <v>4.6671907770480713E-2</v>
      </c>
      <c r="Y538">
        <f t="shared" si="1719"/>
        <v>1.936048556329887E-2</v>
      </c>
      <c r="Z538">
        <f t="shared" ref="Z538" si="1792">Z537+$K$2*LN(1+($L538)^Z$4)</f>
        <v>8.4172908019645408E-3</v>
      </c>
    </row>
    <row r="539" spans="12:26">
      <c r="L539">
        <f t="shared" si="1714"/>
        <v>0.53350000000000042</v>
      </c>
      <c r="M539">
        <f t="shared" si="1715"/>
        <v>0.26700000000000018</v>
      </c>
      <c r="N539">
        <f t="shared" si="1715"/>
        <v>0.4278786789851205</v>
      </c>
      <c r="O539">
        <f t="shared" si="1715"/>
        <v>0.49047624065549922</v>
      </c>
      <c r="P539">
        <f t="shared" si="1715"/>
        <v>0.51527150795417775</v>
      </c>
      <c r="Q539">
        <f t="shared" si="1777"/>
        <v>0.52568720578957095</v>
      </c>
      <c r="R539">
        <f t="shared" si="1777"/>
        <v>0.53022437351493978</v>
      </c>
      <c r="S539">
        <f t="shared" ref="S539:T539" si="1793">S538+$K$2/(1+($L539)^S$4)</f>
        <v>0.53225290183780827</v>
      </c>
      <c r="T539">
        <f t="shared" si="1793"/>
        <v>0.53317892418242097</v>
      </c>
      <c r="U539">
        <f t="shared" ref="U539:V539" si="1794">U538+$K$2/(1+($L539)^U$4)</f>
        <v>0.5336090617077347</v>
      </c>
      <c r="V539">
        <f t="shared" si="1794"/>
        <v>0.53381180806102768</v>
      </c>
      <c r="X539">
        <f t="shared" si="1719"/>
        <v>4.6922372476738985E-2</v>
      </c>
      <c r="Y539">
        <f t="shared" si="1719"/>
        <v>1.9501851410361388E-2</v>
      </c>
      <c r="Z539">
        <f t="shared" ref="Z539" si="1795">Z538+$K$2*LN(1+($L539)^Z$4)</f>
        <v>8.4951864295674147E-3</v>
      </c>
    </row>
    <row r="540" spans="12:26">
      <c r="L540">
        <f t="shared" si="1714"/>
        <v>0.53450000000000042</v>
      </c>
      <c r="M540">
        <f t="shared" si="1715"/>
        <v>0.26750000000000018</v>
      </c>
      <c r="N540">
        <f t="shared" si="1715"/>
        <v>0.42853035705615339</v>
      </c>
      <c r="O540">
        <f t="shared" si="1715"/>
        <v>0.49125403297367226</v>
      </c>
      <c r="P540">
        <f t="shared" si="1715"/>
        <v>0.51613903528301741</v>
      </c>
      <c r="Q540">
        <f t="shared" si="1777"/>
        <v>0.526611745830878</v>
      </c>
      <c r="R540">
        <f t="shared" si="1777"/>
        <v>0.53118257181497419</v>
      </c>
      <c r="S540">
        <f t="shared" ref="S540:T540" si="1796">S539+$K$2/(1+($L540)^S$4)</f>
        <v>0.53323011543560961</v>
      </c>
      <c r="T540">
        <f t="shared" si="1796"/>
        <v>0.53416661427842971</v>
      </c>
      <c r="U540">
        <f t="shared" ref="U540:V540" si="1797">U539+$K$2/(1+($L540)^U$4)</f>
        <v>0.53460244414368674</v>
      </c>
      <c r="V540">
        <f t="shared" si="1797"/>
        <v>0.53480826004346083</v>
      </c>
      <c r="X540">
        <f t="shared" si="1719"/>
        <v>4.7173668210400706E-2</v>
      </c>
      <c r="Y540">
        <f t="shared" si="1719"/>
        <v>1.96439596750335E-2</v>
      </c>
      <c r="Z540">
        <f t="shared" ref="Z540" si="1798">Z539+$K$2*LN(1+($L540)^Z$4)</f>
        <v>8.5736453473492027E-3</v>
      </c>
    </row>
    <row r="541" spans="12:26">
      <c r="L541">
        <f t="shared" si="1714"/>
        <v>0.53550000000000042</v>
      </c>
      <c r="M541">
        <f t="shared" si="1715"/>
        <v>0.26800000000000018</v>
      </c>
      <c r="N541">
        <f t="shared" si="1715"/>
        <v>0.42918161071945526</v>
      </c>
      <c r="O541">
        <f t="shared" si="1715"/>
        <v>0.49203117852195916</v>
      </c>
      <c r="P541">
        <f t="shared" si="1715"/>
        <v>0.51700591685075892</v>
      </c>
      <c r="Q541">
        <f t="shared" si="1777"/>
        <v>0.52753576260042812</v>
      </c>
      <c r="R541">
        <f t="shared" si="1777"/>
        <v>0.53214039416832726</v>
      </c>
      <c r="S541">
        <f t="shared" ref="S541:T541" si="1799">S540+$K$2/(1+($L541)^S$4)</f>
        <v>0.53420707796687283</v>
      </c>
      <c r="T541">
        <f t="shared" si="1799"/>
        <v>0.53515414427359365</v>
      </c>
      <c r="U541">
        <f t="shared" ref="U541:V541" si="1800">U540+$K$2/(1+($L541)^U$4)</f>
        <v>0.53559572755146412</v>
      </c>
      <c r="V541">
        <f t="shared" si="1800"/>
        <v>0.53580465205190753</v>
      </c>
      <c r="X541">
        <f t="shared" si="1719"/>
        <v>4.7425795835725031E-2</v>
      </c>
      <c r="Y541">
        <f t="shared" si="1719"/>
        <v>1.9786812586633232E-2</v>
      </c>
      <c r="Z541">
        <f t="shared" ref="Z541" si="1801">Z540+$K$2*LN(1+($L541)^Z$4)</f>
        <v>8.6526704059905479E-3</v>
      </c>
    </row>
    <row r="542" spans="12:26">
      <c r="L542">
        <f t="shared" si="1714"/>
        <v>0.53650000000000042</v>
      </c>
      <c r="M542">
        <f t="shared" si="1715"/>
        <v>0.26850000000000018</v>
      </c>
      <c r="N542">
        <f t="shared" si="1715"/>
        <v>0.42983244052746045</v>
      </c>
      <c r="O542">
        <f t="shared" si="1715"/>
        <v>0.49280767716920143</v>
      </c>
      <c r="P542">
        <f t="shared" si="1715"/>
        <v>0.51787215120713748</v>
      </c>
      <c r="Q542">
        <f t="shared" si="1777"/>
        <v>0.5284592537554853</v>
      </c>
      <c r="R542">
        <f t="shared" si="1777"/>
        <v>0.53309783805450628</v>
      </c>
      <c r="S542">
        <f t="shared" ref="S542:T542" si="1802">S541+$K$2/(1+($L542)^S$4)</f>
        <v>0.53518378720719195</v>
      </c>
      <c r="T542">
        <f t="shared" si="1802"/>
        <v>0.53614151241675612</v>
      </c>
      <c r="U542">
        <f t="shared" ref="U542:V542" si="1803">U541+$K$2/(1+($L542)^U$4)</f>
        <v>0.53658891064821823</v>
      </c>
      <c r="V542">
        <f t="shared" si="1803"/>
        <v>0.53680098319105618</v>
      </c>
      <c r="X542">
        <f t="shared" si="1719"/>
        <v>4.7678756214241912E-2</v>
      </c>
      <c r="Y542">
        <f t="shared" si="1719"/>
        <v>1.9930412374288969E-2</v>
      </c>
      <c r="Z542">
        <f t="shared" ref="Z542" si="1804">Z541+$K$2*LN(1+($L542)^Z$4)</f>
        <v>8.7322644630108727E-3</v>
      </c>
    </row>
    <row r="543" spans="12:26">
      <c r="L543">
        <f t="shared" si="1714"/>
        <v>0.53750000000000042</v>
      </c>
      <c r="M543">
        <f t="shared" si="1715"/>
        <v>0.26900000000000018</v>
      </c>
      <c r="N543">
        <f t="shared" si="1715"/>
        <v>0.43048284703152551</v>
      </c>
      <c r="O543">
        <f t="shared" si="1715"/>
        <v>0.49358352878757944</v>
      </c>
      <c r="P543">
        <f t="shared" si="1715"/>
        <v>0.51873773690603875</v>
      </c>
      <c r="Q543">
        <f t="shared" si="1777"/>
        <v>0.5293822169513589</v>
      </c>
      <c r="R543">
        <f t="shared" si="1777"/>
        <v>0.53405490094355301</v>
      </c>
      <c r="S543">
        <f t="shared" ref="S543:T543" si="1805">S542+$K$2/(1+($L543)^S$4)</f>
        <v>0.53616024091810199</v>
      </c>
      <c r="T543">
        <f t="shared" si="1805"/>
        <v>0.53712871694161524</v>
      </c>
      <c r="U543">
        <f t="shared" ref="U543:V543" si="1806">U542+$K$2/(1+($L543)^U$4)</f>
        <v>0.53758199213722369</v>
      </c>
      <c r="V543">
        <f t="shared" si="1806"/>
        <v>0.53779725255406208</v>
      </c>
      <c r="X543">
        <f t="shared" si="1719"/>
        <v>4.7932550204754884E-2</v>
      </c>
      <c r="Y543">
        <f t="shared" si="1719"/>
        <v>2.0074761266917405E-2</v>
      </c>
      <c r="Z543">
        <f t="shared" ref="Z543" si="1807">Z542+$K$2*LN(1+($L543)^Z$4)</f>
        <v>8.8124303827449343E-3</v>
      </c>
    </row>
    <row r="544" spans="12:26">
      <c r="L544">
        <f t="shared" si="1714"/>
        <v>0.53850000000000042</v>
      </c>
      <c r="M544">
        <f t="shared" si="1715"/>
        <v>0.26950000000000018</v>
      </c>
      <c r="N544">
        <f t="shared" si="1715"/>
        <v>0.43113283078193176</v>
      </c>
      <c r="O544">
        <f t="shared" si="1715"/>
        <v>0.4943587332526021</v>
      </c>
      <c r="P544">
        <f t="shared" si="1715"/>
        <v>0.51960267250552394</v>
      </c>
      <c r="Q544">
        <f t="shared" si="1777"/>
        <v>0.53030464984145753</v>
      </c>
      <c r="R544">
        <f t="shared" si="1777"/>
        <v>0.53501158029606988</v>
      </c>
      <c r="S544">
        <f t="shared" ref="S544:T544" si="1808">S543+$K$2/(1+($L544)^S$4)</f>
        <v>0.53713643684704604</v>
      </c>
      <c r="T544">
        <f t="shared" si="1808"/>
        <v>0.53811575606663831</v>
      </c>
      <c r="U544">
        <f t="shared" ref="U544:V544" si="1809">U543+$K$2/(1+($L544)^U$4)</f>
        <v>0.53857497070776295</v>
      </c>
      <c r="V544">
        <f t="shared" si="1809"/>
        <v>0.53879345922242472</v>
      </c>
      <c r="X544">
        <f t="shared" si="1719"/>
        <v>4.8187178663343877E-2</v>
      </c>
      <c r="Y544">
        <f t="shared" si="1719"/>
        <v>2.0219861493201503E-2</v>
      </c>
      <c r="Z544">
        <f t="shared" ref="Z544" si="1810">Z543+$K$2*LN(1+($L544)^Z$4)</f>
        <v>8.8931710363191526E-3</v>
      </c>
    </row>
    <row r="545" spans="12:26">
      <c r="L545">
        <f t="shared" si="1714"/>
        <v>0.53950000000000042</v>
      </c>
      <c r="M545">
        <f t="shared" si="1715"/>
        <v>0.27000000000000018</v>
      </c>
      <c r="N545">
        <f t="shared" si="1715"/>
        <v>0.43178239232788823</v>
      </c>
      <c r="O545">
        <f t="shared" si="1715"/>
        <v>0.49513329044309728</v>
      </c>
      <c r="P545">
        <f t="shared" si="1715"/>
        <v>0.52046695656785491</v>
      </c>
      <c r="Q545">
        <f t="shared" si="1777"/>
        <v>0.53122655007734321</v>
      </c>
      <c r="R545">
        <f t="shared" si="1777"/>
        <v>0.53596787356324649</v>
      </c>
      <c r="S545">
        <f t="shared" ref="S545:T545" si="1811">S544+$K$2/(1+($L545)^S$4)</f>
        <v>0.53811237272734258</v>
      </c>
      <c r="T545">
        <f t="shared" si="1811"/>
        <v>0.5391026279949761</v>
      </c>
      <c r="U545">
        <f t="shared" ref="U545:V545" si="1812">U544+$K$2/(1+($L545)^U$4)</f>
        <v>0.53956784503501043</v>
      </c>
      <c r="V545">
        <f t="shared" si="1812"/>
        <v>0.53978960226586437</v>
      </c>
      <c r="X545">
        <f t="shared" si="1719"/>
        <v>4.8442642443368052E-2</v>
      </c>
      <c r="Y545">
        <f t="shared" si="1719"/>
        <v>2.036571528156849E-2</v>
      </c>
      <c r="Z545">
        <f t="shared" ref="Z545" si="1813">Z544+$K$2*LN(1+($L545)^Z$4)</f>
        <v>8.9744893016277128E-3</v>
      </c>
    </row>
    <row r="546" spans="12:26">
      <c r="L546">
        <f t="shared" si="1714"/>
        <v>0.54050000000000042</v>
      </c>
      <c r="M546">
        <f t="shared" si="1715"/>
        <v>0.27050000000000018</v>
      </c>
      <c r="N546">
        <f t="shared" si="1715"/>
        <v>0.43243153221753444</v>
      </c>
      <c r="O546">
        <f t="shared" si="1715"/>
        <v>0.49590720024120161</v>
      </c>
      <c r="P546">
        <f t="shared" si="1715"/>
        <v>0.52133058765951912</v>
      </c>
      <c r="Q546">
        <f t="shared" si="1777"/>
        <v>0.53214791530878558</v>
      </c>
      <c r="R546">
        <f t="shared" si="1777"/>
        <v>0.5369237781868873</v>
      </c>
      <c r="S546">
        <f t="shared" ref="S546:T546" si="1814">S545+$K$2/(1+($L546)^S$4)</f>
        <v>0.53908804627815343</v>
      </c>
      <c r="T546">
        <f t="shared" si="1814"/>
        <v>0.54008933091437716</v>
      </c>
      <c r="U546">
        <f t="shared" ref="U546:V546" si="1815">U545+$K$2/(1+($L546)^U$4)</f>
        <v>0.54056061377991638</v>
      </c>
      <c r="V546">
        <f t="shared" si="1815"/>
        <v>0.54078568074219735</v>
      </c>
      <c r="X546">
        <f t="shared" si="1719"/>
        <v>4.8698942395468632E-2</v>
      </c>
      <c r="Y546">
        <f t="shared" si="1719"/>
        <v>2.0512324860167869E-2</v>
      </c>
      <c r="Z546">
        <f t="shared" ref="Z546" si="1816">Z545+$K$2*LN(1+($L546)^Z$4)</f>
        <v>9.0563880633084473E-3</v>
      </c>
    </row>
    <row r="547" spans="12:26">
      <c r="L547">
        <f t="shared" si="1714"/>
        <v>0.54150000000000043</v>
      </c>
      <c r="M547">
        <f t="shared" si="1715"/>
        <v>0.27100000000000019</v>
      </c>
      <c r="N547">
        <f t="shared" si="1715"/>
        <v>0.43308025099794312</v>
      </c>
      <c r="O547">
        <f t="shared" si="1715"/>
        <v>0.49668046253235071</v>
      </c>
      <c r="P547">
        <f t="shared" si="1715"/>
        <v>0.5221935643512543</v>
      </c>
      <c r="Q547">
        <f t="shared" si="1777"/>
        <v>0.53306874318381647</v>
      </c>
      <c r="R547">
        <f t="shared" si="1777"/>
        <v>0.53787929159943904</v>
      </c>
      <c r="S547">
        <f t="shared" ref="S547:T547" si="1817">S546+$K$2/(1+($L547)^S$4)</f>
        <v>0.54006345520445231</v>
      </c>
      <c r="T547">
        <f t="shared" si="1817"/>
        <v>0.54107586299710253</v>
      </c>
      <c r="U547">
        <f t="shared" ref="U547:V547" si="1818">U546+$K$2/(1+($L547)^U$4)</f>
        <v>0.54155327558908972</v>
      </c>
      <c r="V547">
        <f t="shared" si="1818"/>
        <v>0.54178169369721074</v>
      </c>
      <c r="X547">
        <f t="shared" si="1719"/>
        <v>4.8956079367571757E-2</v>
      </c>
      <c r="Y547">
        <f t="shared" si="1719"/>
        <v>2.0659692456849465E-2</v>
      </c>
      <c r="Z547">
        <f t="shared" ref="Z547" si="1819">Z546+$K$2*LN(1+($L547)^Z$4)</f>
        <v>9.1388702127184872E-3</v>
      </c>
    </row>
    <row r="548" spans="12:26">
      <c r="L548">
        <f t="shared" si="1714"/>
        <v>0.54250000000000043</v>
      </c>
      <c r="M548">
        <f t="shared" si="1715"/>
        <v>0.27150000000000019</v>
      </c>
      <c r="N548">
        <f t="shared" si="1715"/>
        <v>0.43372854921512299</v>
      </c>
      <c r="O548">
        <f t="shared" si="1715"/>
        <v>0.4974530772052691</v>
      </c>
      <c r="P548">
        <f t="shared" si="1715"/>
        <v>0.52305588521807322</v>
      </c>
      <c r="Q548">
        <f t="shared" si="1777"/>
        <v>0.53398903134878495</v>
      </c>
      <c r="R548">
        <f t="shared" si="1777"/>
        <v>0.53883441122401965</v>
      </c>
      <c r="S548">
        <f t="shared" ref="S548:T548" si="1820">S547+$K$2/(1+($L548)^S$4)</f>
        <v>0.54103859719699388</v>
      </c>
      <c r="T548">
        <f t="shared" si="1820"/>
        <v>0.54206222239984003</v>
      </c>
      <c r="U548">
        <f t="shared" ref="U548:V548" si="1821">U547+$K$2/(1+($L548)^U$4)</f>
        <v>0.54254582909468096</v>
      </c>
      <c r="V548">
        <f t="shared" si="1821"/>
        <v>0.54277764016453567</v>
      </c>
      <c r="X548">
        <f t="shared" si="1719"/>
        <v>4.9214054204891375E-2</v>
      </c>
      <c r="Y548">
        <f t="shared" si="1719"/>
        <v>2.0807820299141473E-2</v>
      </c>
      <c r="Z548">
        <f t="shared" ref="Z548" si="1822">Z547+$K$2*LN(1+($L548)^Z$4)</f>
        <v>9.2219386479096971E-3</v>
      </c>
    </row>
    <row r="549" spans="12:26">
      <c r="L549">
        <f t="shared" si="1714"/>
        <v>0.54350000000000043</v>
      </c>
      <c r="M549">
        <f t="shared" si="1715"/>
        <v>0.27200000000000019</v>
      </c>
      <c r="N549">
        <f t="shared" si="1715"/>
        <v>0.4343764274140216</v>
      </c>
      <c r="O549">
        <f t="shared" si="1715"/>
        <v>0.49822504415196034</v>
      </c>
      <c r="P549">
        <f t="shared" si="1715"/>
        <v>0.52391754883928843</v>
      </c>
      <c r="Q549">
        <f t="shared" si="1777"/>
        <v>0.53490877744841225</v>
      </c>
      <c r="R549">
        <f t="shared" si="1777"/>
        <v>0.53978913447444754</v>
      </c>
      <c r="S549">
        <f t="shared" ref="S549:T549" si="1823">S548+$K$2/(1+($L549)^S$4)</f>
        <v>0.5420134699322835</v>
      </c>
      <c r="T549">
        <f t="shared" si="1823"/>
        <v>0.54304840726361892</v>
      </c>
      <c r="U549">
        <f t="shared" ref="U549:V549" si="1824">U548+$K$2/(1+($L549)^U$4)</f>
        <v>0.54353827291426415</v>
      </c>
      <c r="V549">
        <f t="shared" si="1824"/>
        <v>0.54377351916552019</v>
      </c>
      <c r="X549">
        <f t="shared" si="1719"/>
        <v>4.9472867749932113E-2</v>
      </c>
      <c r="Y549">
        <f t="shared" si="1719"/>
        <v>2.0956710614228571E-2</v>
      </c>
      <c r="Z549">
        <f t="shared" ref="Z549" si="1825">Z548+$K$2*LN(1+($L549)^Z$4)</f>
        <v>9.3055962736038767E-3</v>
      </c>
    </row>
    <row r="550" spans="12:26">
      <c r="L550">
        <f t="shared" si="1714"/>
        <v>0.54450000000000043</v>
      </c>
      <c r="M550">
        <f t="shared" si="1715"/>
        <v>0.27250000000000019</v>
      </c>
      <c r="N550">
        <f t="shared" si="1715"/>
        <v>0.43502388613852794</v>
      </c>
      <c r="O550">
        <f t="shared" si="1715"/>
        <v>0.49899636326769697</v>
      </c>
      <c r="P550">
        <f t="shared" si="1715"/>
        <v>0.52477855379853611</v>
      </c>
      <c r="Q550">
        <f t="shared" si="1777"/>
        <v>0.5358279791258469</v>
      </c>
      <c r="R550">
        <f t="shared" si="1777"/>
        <v>0.54074345875527141</v>
      </c>
      <c r="S550">
        <f t="shared" ref="S550:T550" si="1826">S549+$K$2/(1+($L550)^S$4)</f>
        <v>0.54298807107254743</v>
      </c>
      <c r="T550">
        <f t="shared" si="1826"/>
        <v>0.54403441571372491</v>
      </c>
      <c r="U550">
        <f t="shared" ref="U550:V550" si="1827">U549+$K$2/(1+($L550)^U$4)</f>
        <v>0.54453060565071876</v>
      </c>
      <c r="V550">
        <f t="shared" si="1827"/>
        <v>0.54476932970910064</v>
      </c>
      <c r="X550">
        <f t="shared" si="1719"/>
        <v>4.9732520842492189E-2</v>
      </c>
      <c r="Y550">
        <f t="shared" si="1719"/>
        <v>2.1106365628930014E-2</v>
      </c>
      <c r="Z550">
        <f t="shared" ref="Z550" si="1828">Z549+$K$2*LN(1+($L550)^Z$4)</f>
        <v>9.3898460011677485E-3</v>
      </c>
    </row>
    <row r="551" spans="12:26">
      <c r="L551">
        <f t="shared" si="1714"/>
        <v>0.54550000000000043</v>
      </c>
      <c r="M551">
        <f t="shared" si="1715"/>
        <v>0.27300000000000019</v>
      </c>
      <c r="N551">
        <f t="shared" si="1715"/>
        <v>0.43567092593147522</v>
      </c>
      <c r="O551">
        <f t="shared" si="1715"/>
        <v>0.49976703445101056</v>
      </c>
      <c r="P551">
        <f t="shared" si="1715"/>
        <v>0.52563889868380087</v>
      </c>
      <c r="Q551">
        <f t="shared" si="1777"/>
        <v>0.53674663402272049</v>
      </c>
      <c r="R551">
        <f t="shared" si="1777"/>
        <v>0.54169738146180102</v>
      </c>
      <c r="S551">
        <f t="shared" ref="S551:T551" si="1829">S550+$K$2/(1+($L551)^S$4)</f>
        <v>0.54396239826570392</v>
      </c>
      <c r="T551">
        <f t="shared" si="1829"/>
        <v>0.54502024585961473</v>
      </c>
      <c r="U551">
        <f t="shared" ref="U551:V551" si="1830">U550+$K$2/(1+($L551)^U$4)</f>
        <v>0.54552282589211043</v>
      </c>
      <c r="V551">
        <f t="shared" si="1830"/>
        <v>0.54576507079167247</v>
      </c>
      <c r="X551">
        <f t="shared" si="1719"/>
        <v>4.999301431966633E-2</v>
      </c>
      <c r="Y551">
        <f t="shared" si="1719"/>
        <v>2.1256787569677794E-2</v>
      </c>
      <c r="Z551">
        <f t="shared" ref="Z551" si="1831">Z550+$K$2*LN(1+($L551)^Z$4)</f>
        <v>9.474690748587717E-3</v>
      </c>
    </row>
    <row r="552" spans="12:26">
      <c r="L552">
        <f t="shared" si="1714"/>
        <v>0.54650000000000043</v>
      </c>
      <c r="M552">
        <f t="shared" si="1715"/>
        <v>0.27350000000000019</v>
      </c>
      <c r="N552">
        <f t="shared" si="1715"/>
        <v>0.43631754733464367</v>
      </c>
      <c r="O552">
        <f t="shared" si="1715"/>
        <v>0.50053705760368172</v>
      </c>
      <c r="P552">
        <f t="shared" si="1715"/>
        <v>0.52649858208743949</v>
      </c>
      <c r="Q552">
        <f t="shared" si="1777"/>
        <v>0.53766473977920326</v>
      </c>
      <c r="R552">
        <f t="shared" si="1777"/>
        <v>0.54265089998013838</v>
      </c>
      <c r="S552">
        <f t="shared" ref="S552:T552" si="1832">S551+$K$2/(1+($L552)^S$4)</f>
        <v>0.54493644914533468</v>
      </c>
      <c r="T552">
        <f t="shared" si="1832"/>
        <v>0.54600589579483116</v>
      </c>
      <c r="U552">
        <f t="shared" ref="U552:V552" si="1833">U551+$K$2/(1+($L552)^U$4)</f>
        <v>0.5465149322115721</v>
      </c>
      <c r="V552">
        <f t="shared" si="1833"/>
        <v>0.54676074139695985</v>
      </c>
      <c r="X552">
        <f t="shared" si="1719"/>
        <v>5.0254349015848701E-2</v>
      </c>
      <c r="Y552">
        <f t="shared" si="1719"/>
        <v>2.1407978662494803E-2</v>
      </c>
      <c r="Z552">
        <f t="shared" ref="Z552" si="1834">Z551+$K$2*LN(1+($L552)^Z$4)</f>
        <v>9.5601334404444085E-3</v>
      </c>
    </row>
    <row r="553" spans="12:26">
      <c r="L553">
        <f t="shared" si="1714"/>
        <v>0.54750000000000043</v>
      </c>
      <c r="M553">
        <f t="shared" si="1715"/>
        <v>0.27400000000000019</v>
      </c>
      <c r="N553">
        <f t="shared" si="1715"/>
        <v>0.43696375088876321</v>
      </c>
      <c r="O553">
        <f t="shared" si="1715"/>
        <v>0.50130643263073005</v>
      </c>
      <c r="P553">
        <f t="shared" si="1715"/>
        <v>0.5273576026062049</v>
      </c>
      <c r="Q553">
        <f t="shared" si="1777"/>
        <v>0.53858229403406033</v>
      </c>
      <c r="R553">
        <f t="shared" si="1777"/>
        <v>0.54360401168720995</v>
      </c>
      <c r="S553">
        <f t="shared" ref="S553:T553" si="1835">S552+$K$2/(1+($L553)^S$4)</f>
        <v>0.54591022133065681</v>
      </c>
      <c r="T553">
        <f t="shared" si="1835"/>
        <v>0.54699136359691836</v>
      </c>
      <c r="U553">
        <f t="shared" ref="U553:V553" si="1836">U552+$K$2/(1+($L553)^U$4)</f>
        <v>0.54750692316718419</v>
      </c>
      <c r="V553">
        <f t="shared" si="1836"/>
        <v>0.54775634049588451</v>
      </c>
      <c r="X553">
        <f t="shared" si="1719"/>
        <v>5.0516525762735867E-2</v>
      </c>
      <c r="Y553">
        <f t="shared" si="1719"/>
        <v>2.1559941132973031E-2</v>
      </c>
      <c r="Z553">
        <f t="shared" ref="Z553" si="1837">Z552+$K$2*LN(1+($L553)^Z$4)</f>
        <v>9.6461770078869833E-3</v>
      </c>
    </row>
    <row r="554" spans="12:26">
      <c r="L554">
        <f t="shared" si="1714"/>
        <v>0.54850000000000043</v>
      </c>
      <c r="M554">
        <f t="shared" si="1715"/>
        <v>0.27450000000000019</v>
      </c>
      <c r="N554">
        <f t="shared" si="1715"/>
        <v>0.43760953713351619</v>
      </c>
      <c r="O554">
        <f t="shared" si="1715"/>
        <v>0.50207515944040426</v>
      </c>
      <c r="P554">
        <f t="shared" si="1715"/>
        <v>0.52821595884127026</v>
      </c>
      <c r="Q554">
        <f t="shared" si="1777"/>
        <v>0.53949929442470734</v>
      </c>
      <c r="R554">
        <f t="shared" si="1777"/>
        <v>0.54455671395079897</v>
      </c>
      <c r="S554">
        <f t="shared" ref="S554:T554" si="1838">S553+$K$2/(1+($L554)^S$4)</f>
        <v>0.54688371242649592</v>
      </c>
      <c r="T554">
        <f t="shared" si="1838"/>
        <v>0.54797664732733686</v>
      </c>
      <c r="U554">
        <f t="shared" ref="U554:V554" si="1839">U553+$K$2/(1+($L554)^U$4)</f>
        <v>0.54849879730185391</v>
      </c>
      <c r="V554">
        <f t="shared" si="1839"/>
        <v>0.54875186704643342</v>
      </c>
      <c r="X554">
        <f t="shared" si="1719"/>
        <v>5.0779545389329758E-2</v>
      </c>
      <c r="Y554">
        <f t="shared" si="1719"/>
        <v>2.171267720625179E-2</v>
      </c>
      <c r="Z554">
        <f t="shared" ref="Z554" si="1840">Z553+$K$2*LN(1+($L554)^Z$4)</f>
        <v>9.7328243886072325E-3</v>
      </c>
    </row>
    <row r="555" spans="12:26">
      <c r="L555">
        <f t="shared" si="1714"/>
        <v>0.54950000000000043</v>
      </c>
      <c r="M555">
        <f t="shared" si="1715"/>
        <v>0.27500000000000019</v>
      </c>
      <c r="N555">
        <f t="shared" si="1715"/>
        <v>0.43825490660754007</v>
      </c>
      <c r="O555">
        <f t="shared" si="1715"/>
        <v>0.50284323794417196</v>
      </c>
      <c r="P555">
        <f t="shared" si="1715"/>
        <v>0.52907364939825241</v>
      </c>
      <c r="Q555">
        <f t="shared" si="1777"/>
        <v>0.54041573858726755</v>
      </c>
      <c r="R555">
        <f t="shared" si="1777"/>
        <v>0.54550900412957903</v>
      </c>
      <c r="S555">
        <f t="shared" ref="S555:T555" si="1841">S554+$K$2/(1+($L555)^S$4)</f>
        <v>0.54785692002325936</v>
      </c>
      <c r="T555">
        <f t="shared" si="1841"/>
        <v>0.54896174503137907</v>
      </c>
      <c r="U555">
        <f t="shared" ref="U555:V555" si="1842">U554+$K$2/(1+($L555)^U$4)</f>
        <v>0.54949055314319517</v>
      </c>
      <c r="V555">
        <f t="shared" si="1842"/>
        <v>0.54974731999352555</v>
      </c>
      <c r="X555">
        <f t="shared" si="1719"/>
        <v>5.1043408721940631E-2</v>
      </c>
      <c r="Y555">
        <f t="shared" si="1719"/>
        <v>2.1866189106995983E-2</v>
      </c>
      <c r="Z555">
        <f t="shared" ref="Z555" si="1843">Z554+$K$2*LN(1+($L555)^Z$4)</f>
        <v>9.8200785268134482E-3</v>
      </c>
    </row>
    <row r="556" spans="12:26">
      <c r="L556">
        <f t="shared" si="1714"/>
        <v>0.55050000000000043</v>
      </c>
      <c r="M556">
        <f t="shared" si="1715"/>
        <v>0.27550000000000019</v>
      </c>
      <c r="N556">
        <f t="shared" si="1715"/>
        <v>0.43889985984843011</v>
      </c>
      <c r="O556">
        <f t="shared" si="1715"/>
        <v>0.50361066805670984</v>
      </c>
      <c r="P556">
        <f t="shared" si="1715"/>
        <v>0.52993067288723539</v>
      </c>
      <c r="Q556">
        <f t="shared" si="1777"/>
        <v>0.54133162415662806</v>
      </c>
      <c r="R556">
        <f t="shared" si="1777"/>
        <v>0.54646087957314804</v>
      </c>
      <c r="S556">
        <f t="shared" ref="S556:T556" si="1844">S555+$K$2/(1+($L556)^S$4)</f>
        <v>0.54882984169691029</v>
      </c>
      <c r="T556">
        <f t="shared" si="1844"/>
        <v>0.54994665473808491</v>
      </c>
      <c r="U556">
        <f t="shared" ref="U556:V556" si="1845">U555+$K$2/(1+($L556)^U$4)</f>
        <v>0.55048218920340686</v>
      </c>
      <c r="V556">
        <f t="shared" si="1845"/>
        <v>0.55074269826887801</v>
      </c>
      <c r="X556">
        <f t="shared" si="1719"/>
        <v>5.1308116584190079E-2</v>
      </c>
      <c r="Y556">
        <f t="shared" si="1719"/>
        <v>2.2020479059374369E-2</v>
      </c>
      <c r="Z556">
        <f t="shared" ref="Z556" si="1846">Z555+$K$2*LN(1+($L556)^Z$4)</f>
        <v>9.9079423732040747E-3</v>
      </c>
    </row>
    <row r="557" spans="12:26">
      <c r="L557">
        <f t="shared" si="1714"/>
        <v>0.55150000000000043</v>
      </c>
      <c r="M557">
        <f t="shared" si="1715"/>
        <v>0.27600000000000019</v>
      </c>
      <c r="N557">
        <f t="shared" si="1715"/>
        <v>0.43954439739274204</v>
      </c>
      <c r="O557">
        <f t="shared" si="1715"/>
        <v>0.50437744969589349</v>
      </c>
      <c r="P557">
        <f t="shared" si="1715"/>
        <v>0.53078702792279386</v>
      </c>
      <c r="Q557">
        <f t="shared" si="1777"/>
        <v>0.54224694876649671</v>
      </c>
      <c r="R557">
        <f t="shared" si="1777"/>
        <v>0.54741233762206287</v>
      </c>
      <c r="S557">
        <f t="shared" ref="S557:T557" si="1847">S556+$K$2/(1+($L557)^S$4)</f>
        <v>0.54980247500894253</v>
      </c>
      <c r="T557">
        <f t="shared" si="1847"/>
        <v>0.5509313744601575</v>
      </c>
      <c r="U557">
        <f t="shared" ref="U557:V557" si="1848">U556+$K$2/(1+($L557)^U$4)</f>
        <v>0.55147370397915152</v>
      </c>
      <c r="V557">
        <f t="shared" si="1848"/>
        <v>0.55173800079087043</v>
      </c>
      <c r="X557">
        <f t="shared" si="1719"/>
        <v>5.1573669797014041E-2</v>
      </c>
      <c r="Y557">
        <f t="shared" si="1719"/>
        <v>2.2175549287037896E-2</v>
      </c>
      <c r="Z557">
        <f t="shared" ref="Z557" si="1849">Z556+$K$2*LN(1+($L557)^Z$4)</f>
        <v>9.9964188849411412E-3</v>
      </c>
    </row>
    <row r="558" spans="12:26">
      <c r="L558">
        <f t="shared" si="1714"/>
        <v>0.55250000000000044</v>
      </c>
      <c r="M558">
        <f t="shared" si="1715"/>
        <v>0.27650000000000019</v>
      </c>
      <c r="N558">
        <f t="shared" si="1715"/>
        <v>0.44018851977599488</v>
      </c>
      <c r="O558">
        <f t="shared" si="1715"/>
        <v>0.50514358278278737</v>
      </c>
      <c r="P558">
        <f t="shared" si="1715"/>
        <v>0.53164271312401645</v>
      </c>
      <c r="Q558">
        <f t="shared" si="1777"/>
        <v>0.54316171004945912</v>
      </c>
      <c r="R558">
        <f t="shared" si="1777"/>
        <v>0.54836337560787496</v>
      </c>
      <c r="S558">
        <f t="shared" ref="S558:T558" si="1850">S557+$K$2/(1+($L558)^S$4)</f>
        <v>0.55077481750635593</v>
      </c>
      <c r="T558">
        <f t="shared" si="1850"/>
        <v>0.55191590219387898</v>
      </c>
      <c r="U558">
        <f t="shared" ref="U558:V558" si="1851">U557+$K$2/(1+($L558)^U$4)</f>
        <v>0.55246509595143323</v>
      </c>
      <c r="V558">
        <f t="shared" si="1851"/>
        <v>0.55273322646440937</v>
      </c>
      <c r="X558">
        <f t="shared" si="1719"/>
        <v>5.1840069178665821E-2</v>
      </c>
      <c r="Y558">
        <f t="shared" si="1719"/>
        <v>2.2331402013098037E-2</v>
      </c>
      <c r="Z558">
        <f t="shared" ref="Z558" si="1852">Z557+$K$2*LN(1+($L558)^Z$4)</f>
        <v>1.008551102562347E-2</v>
      </c>
    </row>
    <row r="559" spans="12:26">
      <c r="L559">
        <f t="shared" si="1714"/>
        <v>0.55350000000000044</v>
      </c>
      <c r="M559">
        <f t="shared" si="1715"/>
        <v>0.27700000000000019</v>
      </c>
      <c r="N559">
        <f t="shared" si="1715"/>
        <v>0.44083222753267337</v>
      </c>
      <c r="O559">
        <f t="shared" si="1715"/>
        <v>0.50590906724163487</v>
      </c>
      <c r="P559">
        <f t="shared" si="1715"/>
        <v>0.53249772711452859</v>
      </c>
      <c r="Q559">
        <f t="shared" si="1777"/>
        <v>0.54407590563703623</v>
      </c>
      <c r="R559">
        <f t="shared" si="1777"/>
        <v>0.54931399085316623</v>
      </c>
      <c r="S559">
        <f t="shared" ref="S559:T559" si="1853">S558+$K$2/(1+($L559)^S$4)</f>
        <v>0.55174686672163253</v>
      </c>
      <c r="T559">
        <f t="shared" si="1853"/>
        <v>0.55290023591902682</v>
      </c>
      <c r="U559">
        <f t="shared" ref="U559:V559" si="1854">U558+$K$2/(1+($L559)^U$4)</f>
        <v>0.55345636358547501</v>
      </c>
      <c r="V559">
        <f t="shared" si="1854"/>
        <v>0.55372837418079079</v>
      </c>
      <c r="X559">
        <f t="shared" si="1719"/>
        <v>5.2107315544719132E-2</v>
      </c>
      <c r="Y559">
        <f t="shared" si="1719"/>
        <v>2.2488039460105164E-2</v>
      </c>
      <c r="Z559">
        <f t="shared" ref="Z559" si="1855">Z558+$K$2*LN(1+($L559)^Z$4)</f>
        <v>1.0175221765259668E-2</v>
      </c>
    </row>
    <row r="560" spans="12:26">
      <c r="L560">
        <f t="shared" si="1714"/>
        <v>0.55450000000000044</v>
      </c>
      <c r="M560">
        <f t="shared" si="1715"/>
        <v>0.27750000000000019</v>
      </c>
      <c r="N560">
        <f t="shared" si="1715"/>
        <v>0.44147552119623079</v>
      </c>
      <c r="O560">
        <f t="shared" si="1715"/>
        <v>0.50667390299984816</v>
      </c>
      <c r="P560">
        <f t="shared" si="1715"/>
        <v>0.53335206852251571</v>
      </c>
      <c r="Q560">
        <f t="shared" si="1777"/>
        <v>0.54498953315974141</v>
      </c>
      <c r="R560">
        <f t="shared" si="1777"/>
        <v>0.55026418067158578</v>
      </c>
      <c r="S560">
        <f t="shared" ref="S560:T560" si="1856">S559+$K$2/(1+($L560)^S$4)</f>
        <v>0.55271862017271312</v>
      </c>
      <c r="T560">
        <f t="shared" si="1856"/>
        <v>0.55388437359879006</v>
      </c>
      <c r="U560">
        <f t="shared" ref="U560:V560" si="1857">U559+$K$2/(1+($L560)^U$4)</f>
        <v>0.55444750533059584</v>
      </c>
      <c r="V560">
        <f t="shared" si="1857"/>
        <v>0.55472344281756247</v>
      </c>
      <c r="X560">
        <f t="shared" si="1719"/>
        <v>5.2375409708071134E-2</v>
      </c>
      <c r="Y560">
        <f t="shared" si="1719"/>
        <v>2.2645463850026967E-2</v>
      </c>
      <c r="Z560">
        <f t="shared" ref="Z560" si="1858">Z559+$K$2*LN(1+($L560)^Z$4)</f>
        <v>1.0265554080240897E-2</v>
      </c>
    </row>
    <row r="561" spans="12:26">
      <c r="L561">
        <f t="shared" si="1714"/>
        <v>0.55550000000000044</v>
      </c>
      <c r="M561">
        <f t="shared" si="1715"/>
        <v>0.27800000000000019</v>
      </c>
      <c r="N561">
        <f t="shared" si="1715"/>
        <v>0.44211840129909163</v>
      </c>
      <c r="O561">
        <f t="shared" si="1715"/>
        <v>0.50743808998799811</v>
      </c>
      <c r="P561">
        <f t="shared" si="1715"/>
        <v>0.53420573598074583</v>
      </c>
      <c r="Q561">
        <f t="shared" si="1777"/>
        <v>0.54590259024713839</v>
      </c>
      <c r="R561">
        <f t="shared" si="1777"/>
        <v>0.55121394236788779</v>
      </c>
      <c r="S561">
        <f t="shared" ref="S561:T561" si="1859">S560+$K$2/(1+($L561)^S$4)</f>
        <v>0.5536900753629751</v>
      </c>
      <c r="T561">
        <f t="shared" si="1859"/>
        <v>0.55486831317968599</v>
      </c>
      <c r="U561">
        <f t="shared" ref="U561:V561" si="1860">U560+$K$2/(1+($L561)^U$4)</f>
        <v>0.5554385196200875</v>
      </c>
      <c r="V561">
        <f t="shared" si="1860"/>
        <v>0.5557184312383846</v>
      </c>
      <c r="X561">
        <f t="shared" si="1719"/>
        <v>5.2644352478945514E-2</v>
      </c>
      <c r="Y561">
        <f t="shared" si="1719"/>
        <v>2.2803677404226882E-2</v>
      </c>
      <c r="Z561">
        <f t="shared" ref="Z561" si="1861">Z560+$K$2*LN(1+($L561)^Z$4)</f>
        <v>1.0356510953313426E-2</v>
      </c>
    </row>
    <row r="562" spans="12:26">
      <c r="L562">
        <f t="shared" si="1714"/>
        <v>0.55650000000000044</v>
      </c>
      <c r="M562">
        <f t="shared" si="1715"/>
        <v>0.27850000000000019</v>
      </c>
      <c r="N562">
        <f t="shared" si="1715"/>
        <v>0.4427608683726541</v>
      </c>
      <c r="O562">
        <f t="shared" si="1715"/>
        <v>0.50820162813980441</v>
      </c>
      <c r="P562">
        <f t="shared" si="1715"/>
        <v>0.53505872812659239</v>
      </c>
      <c r="Q562">
        <f t="shared" si="1777"/>
        <v>0.54681507452789901</v>
      </c>
      <c r="R562">
        <f t="shared" si="1777"/>
        <v>0.55216327323796921</v>
      </c>
      <c r="S562">
        <f t="shared" ref="S562:T562" si="1862">S561+$K$2/(1+($L562)^S$4)</f>
        <v>0.55466122978121035</v>
      </c>
      <c r="T562">
        <f t="shared" si="1862"/>
        <v>0.55585205259147674</v>
      </c>
      <c r="U562">
        <f t="shared" ref="U562:V562" si="1863">U561+$K$2/(1+($L562)^U$4)</f>
        <v>0.55642940487109072</v>
      </c>
      <c r="V562">
        <f t="shared" si="1863"/>
        <v>0.55671333829288994</v>
      </c>
      <c r="X562">
        <f t="shared" si="1719"/>
        <v>5.2914144664895565E-2</v>
      </c>
      <c r="Y562">
        <f t="shared" si="1719"/>
        <v>2.2962682343442575E-2</v>
      </c>
      <c r="Z562">
        <f t="shared" ref="Z562" si="1864">Z561+$K$2*LN(1+($L562)^Z$4)</f>
        <v>1.0448095373550967E-2</v>
      </c>
    </row>
    <row r="563" spans="12:26">
      <c r="L563">
        <f t="shared" si="1714"/>
        <v>0.55750000000000044</v>
      </c>
      <c r="M563">
        <f t="shared" si="1715"/>
        <v>0.27900000000000019</v>
      </c>
      <c r="N563">
        <f t="shared" si="1715"/>
        <v>0.44340292294729294</v>
      </c>
      <c r="O563">
        <f t="shared" si="1715"/>
        <v>0.50896451739212523</v>
      </c>
      <c r="P563">
        <f t="shared" si="1715"/>
        <v>0.53591104360205655</v>
      </c>
      <c r="Q563">
        <f t="shared" si="1777"/>
        <v>0.5477269836298615</v>
      </c>
      <c r="R563">
        <f t="shared" si="1777"/>
        <v>0.55311217056890905</v>
      </c>
      <c r="S563">
        <f t="shared" ref="S563:T563" si="1865">S562+$K$2/(1+($L563)^S$4)</f>
        <v>0.55563208090160432</v>
      </c>
      <c r="T563">
        <f t="shared" si="1865"/>
        <v>0.55683558974708636</v>
      </c>
      <c r="U563">
        <f t="shared" ref="U563:V563" si="1866">U562+$K$2/(1+($L563)^U$4)</f>
        <v>0.55742015948447066</v>
      </c>
      <c r="V563">
        <f t="shared" si="1866"/>
        <v>0.55770816281654301</v>
      </c>
      <c r="X563">
        <f t="shared" si="1719"/>
        <v>5.3184787070807281E-2</v>
      </c>
      <c r="Y563">
        <f t="shared" si="1719"/>
        <v>2.3122480887764432E-2</v>
      </c>
      <c r="Z563">
        <f t="shared" ref="Z563" si="1867">Z562+$K$2*LN(1+($L563)^Z$4)</f>
        <v>1.0540310336326793E-2</v>
      </c>
    </row>
    <row r="564" spans="12:26">
      <c r="L564">
        <f t="shared" si="1714"/>
        <v>0.55850000000000044</v>
      </c>
      <c r="M564">
        <f t="shared" si="1715"/>
        <v>0.27950000000000019</v>
      </c>
      <c r="N564">
        <f t="shared" si="1715"/>
        <v>0.44404456555236194</v>
      </c>
      <c r="O564">
        <f t="shared" si="1715"/>
        <v>0.50972675768494746</v>
      </c>
      <c r="P564">
        <f t="shared" si="1715"/>
        <v>0.53676268105378955</v>
      </c>
      <c r="Q564">
        <f t="shared" si="1777"/>
        <v>0.54863831518008865</v>
      </c>
      <c r="R564">
        <f t="shared" si="1777"/>
        <v>0.55406063163900776</v>
      </c>
      <c r="S564">
        <f t="shared" ref="S564:T564" si="1868">S563+$K$2/(1+($L564)^S$4)</f>
        <v>0.5566026261837157</v>
      </c>
      <c r="T564">
        <f t="shared" si="1868"/>
        <v>0.55781892254251808</v>
      </c>
      <c r="U564">
        <f t="shared" ref="U564:V564" si="1869">U563+$K$2/(1+($L564)^U$4)</f>
        <v>0.55841078184469284</v>
      </c>
      <c r="V564">
        <f t="shared" si="1869"/>
        <v>0.55870290363049802</v>
      </c>
      <c r="X564">
        <f t="shared" si="1719"/>
        <v>5.3456280498902463E-2</v>
      </c>
      <c r="Y564">
        <f t="shared" si="1719"/>
        <v>2.3283075256614116E-2</v>
      </c>
      <c r="Z564">
        <f t="shared" ref="Z564" si="1870">Z563+$K$2*LN(1+($L564)^Z$4)</f>
        <v>1.0633158843285632E-2</v>
      </c>
    </row>
    <row r="565" spans="12:26">
      <c r="L565">
        <f t="shared" si="1714"/>
        <v>0.55950000000000044</v>
      </c>
      <c r="M565">
        <f t="shared" si="1715"/>
        <v>0.28000000000000019</v>
      </c>
      <c r="N565">
        <f t="shared" si="1715"/>
        <v>0.44468579671619651</v>
      </c>
      <c r="O565">
        <f t="shared" si="1715"/>
        <v>0.51048834896137629</v>
      </c>
      <c r="P565">
        <f t="shared" si="1715"/>
        <v>0.53761363913311522</v>
      </c>
      <c r="Q565">
        <f t="shared" si="1777"/>
        <v>0.54954906680492621</v>
      </c>
      <c r="R565">
        <f t="shared" si="1777"/>
        <v>0.55500865371782759</v>
      </c>
      <c r="S565">
        <f t="shared" ref="S565:T565" si="1871">S564+$K$2/(1+($L565)^S$4)</f>
        <v>0.55757286307245657</v>
      </c>
      <c r="T565">
        <f t="shared" si="1871"/>
        <v>0.55880204885677198</v>
      </c>
      <c r="U565">
        <f t="shared" ref="U565:V565" si="1872">U564+$K$2/(1+($L565)^U$4)</f>
        <v>0.55940127031969777</v>
      </c>
      <c r="V565">
        <f t="shared" si="1872"/>
        <v>0.55969755954145606</v>
      </c>
      <c r="X565">
        <f t="shared" si="1719"/>
        <v>5.3728625748741841E-2</v>
      </c>
      <c r="Y565">
        <f t="shared" si="1719"/>
        <v>2.3444467668723126E-2</v>
      </c>
      <c r="Z565">
        <f t="shared" ref="Z565" si="1873">Z564+$K$2*LN(1+($L565)^Z$4)</f>
        <v>1.0726643902315352E-2</v>
      </c>
    </row>
    <row r="566" spans="12:26">
      <c r="L566">
        <f t="shared" si="1714"/>
        <v>0.56050000000000044</v>
      </c>
      <c r="M566">
        <f t="shared" si="1715"/>
        <v>0.28050000000000019</v>
      </c>
      <c r="N566">
        <f t="shared" si="1715"/>
        <v>0.44532661696611642</v>
      </c>
      <c r="O566">
        <f t="shared" si="1715"/>
        <v>0.51124929116762552</v>
      </c>
      <c r="P566">
        <f t="shared" si="1715"/>
        <v>0.53846391649605152</v>
      </c>
      <c r="Q566">
        <f t="shared" si="1777"/>
        <v>0.55045923613006154</v>
      </c>
      <c r="R566">
        <f t="shared" si="1777"/>
        <v>0.55595623406623362</v>
      </c>
      <c r="S566">
        <f t="shared" ref="S566:T566" si="1874">S565+$K$2/(1+($L566)^S$4)</f>
        <v>0.55854278899807386</v>
      </c>
      <c r="T566">
        <f t="shared" si="1874"/>
        <v>0.55978496655176269</v>
      </c>
      <c r="U566">
        <f t="shared" ref="U566:V566" si="1875">U565+$K$2/(1+($L566)^U$4)</f>
        <v>0.56039162326077574</v>
      </c>
      <c r="V566">
        <f t="shared" si="1875"/>
        <v>0.56069212934152113</v>
      </c>
      <c r="X566">
        <f t="shared" si="1719"/>
        <v>5.4001823617228217E-2</v>
      </c>
      <c r="Y566">
        <f t="shared" si="1719"/>
        <v>2.3606660342111414E-2</v>
      </c>
      <c r="Z566">
        <f t="shared" ref="Z566" si="1876">Z565+$K$2*LN(1+($L566)^Z$4)</f>
        <v>1.0820768527518428E-2</v>
      </c>
    </row>
    <row r="567" spans="12:26">
      <c r="L567">
        <f t="shared" si="1714"/>
        <v>0.56150000000000044</v>
      </c>
      <c r="M567">
        <f t="shared" si="1715"/>
        <v>0.28100000000000019</v>
      </c>
      <c r="N567">
        <f t="shared" si="1715"/>
        <v>0.44596702682842831</v>
      </c>
      <c r="O567">
        <f t="shared" si="1715"/>
        <v>0.51200958425300702</v>
      </c>
      <c r="P567">
        <f t="shared" si="1715"/>
        <v>0.53931351180333276</v>
      </c>
      <c r="Q567">
        <f t="shared" si="1777"/>
        <v>0.5513688207805828</v>
      </c>
      <c r="R567">
        <f t="shared" si="1777"/>
        <v>0.55690336993643541</v>
      </c>
      <c r="S567">
        <f t="shared" ref="S567:T567" si="1877">S566+$K$2/(1+($L567)^S$4)</f>
        <v>0.55951240137613112</v>
      </c>
      <c r="T567">
        <f t="shared" si="1877"/>
        <v>0.56076767347223755</v>
      </c>
      <c r="U567">
        <f t="shared" ref="U567:V567" si="1878">U566+$K$2/(1+($L567)^U$4)</f>
        <v>0.56138183900244099</v>
      </c>
      <c r="V567">
        <f t="shared" si="1878"/>
        <v>0.56168661180805557</v>
      </c>
      <c r="X567">
        <f t="shared" si="1719"/>
        <v>5.4275874898609605E-2</v>
      </c>
      <c r="Y567">
        <f t="shared" si="1719"/>
        <v>2.3769655494066021E-2</v>
      </c>
      <c r="Z567">
        <f t="shared" ref="Z567" si="1879">Z566+$K$2*LN(1+($L567)^Z$4)</f>
        <v>1.0915535739183194E-2</v>
      </c>
    </row>
    <row r="568" spans="12:26">
      <c r="L568">
        <f t="shared" si="1714"/>
        <v>0.56250000000000044</v>
      </c>
      <c r="M568">
        <f t="shared" si="1715"/>
        <v>0.28150000000000019</v>
      </c>
      <c r="N568">
        <f t="shared" si="1715"/>
        <v>0.44660702682842829</v>
      </c>
      <c r="O568">
        <f t="shared" si="1715"/>
        <v>0.51276922816992099</v>
      </c>
      <c r="P568">
        <f t="shared" si="1715"/>
        <v>0.54016242372043122</v>
      </c>
      <c r="Q568">
        <f t="shared" si="1777"/>
        <v>0.55227781838103773</v>
      </c>
      <c r="R568">
        <f t="shared" si="1777"/>
        <v>0.55785005857202963</v>
      </c>
      <c r="S568">
        <f t="shared" ref="S568:T568" si="1880">S567+$K$2/(1+($L568)^S$4)</f>
        <v>0.560481697607491</v>
      </c>
      <c r="T568">
        <f t="shared" si="1880"/>
        <v>0.56175016744569484</v>
      </c>
      <c r="U568">
        <f t="shared" ref="U568:V568" si="1881">U567+$K$2/(1+($L568)^U$4)</f>
        <v>0.56237191586230562</v>
      </c>
      <c r="V568">
        <f t="shared" si="1881"/>
        <v>0.56268100570353408</v>
      </c>
      <c r="X568">
        <f t="shared" si="1719"/>
        <v>5.4550780384482404E-2</v>
      </c>
      <c r="Y568">
        <f t="shared" si="1719"/>
        <v>2.3933455341119764E-2</v>
      </c>
      <c r="Z568">
        <f t="shared" ref="Z568" si="1882">Z567+$K$2*LN(1+($L568)^Z$4)</f>
        <v>1.1010948563754876E-2</v>
      </c>
    </row>
    <row r="569" spans="12:26">
      <c r="L569">
        <f t="shared" si="1714"/>
        <v>0.56350000000000044</v>
      </c>
      <c r="M569">
        <f t="shared" si="1715"/>
        <v>0.28200000000000019</v>
      </c>
      <c r="N569">
        <f t="shared" si="1715"/>
        <v>0.44724661749040462</v>
      </c>
      <c r="O569">
        <f t="shared" si="1715"/>
        <v>0.5135282228738457</v>
      </c>
      <c r="P569">
        <f t="shared" si="1715"/>
        <v>0.54101065091757872</v>
      </c>
      <c r="Q569">
        <f t="shared" si="1777"/>
        <v>0.55318622655549288</v>
      </c>
      <c r="R569">
        <f t="shared" si="1777"/>
        <v>0.5587962972080428</v>
      </c>
      <c r="S569">
        <f t="shared" ref="S569:T569" si="1883">S568+$K$2/(1+($L569)^S$4)</f>
        <v>0.56145067507829882</v>
      </c>
      <c r="T569">
        <f t="shared" si="1883"/>
        <v>0.56273244628230279</v>
      </c>
      <c r="U569">
        <f t="shared" ref="U569:V569" si="1884">U568+$K$2/(1+($L569)^U$4)</f>
        <v>0.56336185214095302</v>
      </c>
      <c r="V569">
        <f t="shared" si="1884"/>
        <v>0.56367530977539693</v>
      </c>
      <c r="X569">
        <f t="shared" si="1719"/>
        <v>5.4826540863794571E-2</v>
      </c>
      <c r="Y569">
        <f t="shared" si="1719"/>
        <v>2.409806209902994E-2</v>
      </c>
      <c r="Z569">
        <f t="shared" ref="Z569" si="1885">Z568+$K$2*LN(1+($L569)^Z$4)</f>
        <v>1.1107010033806415E-2</v>
      </c>
    </row>
    <row r="570" spans="12:26">
      <c r="L570">
        <f t="shared" si="1714"/>
        <v>0.56450000000000045</v>
      </c>
      <c r="M570">
        <f t="shared" si="1715"/>
        <v>0.2825000000000002</v>
      </c>
      <c r="N570">
        <f t="shared" si="1715"/>
        <v>0.44788579933764017</v>
      </c>
      <c r="O570">
        <f t="shared" si="1715"/>
        <v>0.51428656832332742</v>
      </c>
      <c r="P570">
        <f t="shared" si="1715"/>
        <v>0.54185819206978814</v>
      </c>
      <c r="Q570">
        <f t="shared" si="1777"/>
        <v>0.55409404292759301</v>
      </c>
      <c r="R570">
        <f t="shared" si="1777"/>
        <v>0.55974208307097573</v>
      </c>
      <c r="S570">
        <f t="shared" ref="S570:T570" si="1886">S569+$K$2/(1+($L570)^S$4)</f>
        <v>0.5624193311599669</v>
      </c>
      <c r="T570">
        <f t="shared" si="1886"/>
        <v>0.56371450777481846</v>
      </c>
      <c r="U570">
        <f t="shared" ref="U570:V570" si="1887">U569+$K$2/(1+($L570)^U$4)</f>
        <v>0.56435164612181121</v>
      </c>
      <c r="V570">
        <f t="shared" si="1887"/>
        <v>0.56466952275590232</v>
      </c>
      <c r="X570">
        <f t="shared" si="1719"/>
        <v>5.51031571228488E-2</v>
      </c>
      <c r="Y570">
        <f t="shared" si="1719"/>
        <v>2.4263477982757086E-2</v>
      </c>
      <c r="Z570">
        <f t="shared" ref="Z570" si="1888">Z569+$K$2*LN(1+($L570)^Z$4)</f>
        <v>1.1203723188009072E-2</v>
      </c>
    </row>
    <row r="571" spans="12:26">
      <c r="L571">
        <f t="shared" si="1714"/>
        <v>0.56550000000000045</v>
      </c>
      <c r="M571">
        <f t="shared" si="1715"/>
        <v>0.2830000000000002</v>
      </c>
      <c r="N571">
        <f t="shared" si="1715"/>
        <v>0.44852457289241499</v>
      </c>
      <c r="O571">
        <f t="shared" si="1715"/>
        <v>0.51504426447997054</v>
      </c>
      <c r="P571">
        <f t="shared" si="1715"/>
        <v>0.54270504585687451</v>
      </c>
      <c r="Q571">
        <f t="shared" si="1777"/>
        <v>0.55500126512062087</v>
      </c>
      <c r="R571">
        <f t="shared" si="1777"/>
        <v>0.56068741337884764</v>
      </c>
      <c r="S571">
        <f t="shared" ref="S571:T571" si="1889">S570+$K$2/(1+($L571)^S$4)</f>
        <v>0.56338766320915934</v>
      </c>
      <c r="T571">
        <f t="shared" si="1889"/>
        <v>0.56469634969850702</v>
      </c>
      <c r="U571">
        <f t="shared" ref="U571:V571" si="1890">U570+$K$2/(1+($L571)^U$4)</f>
        <v>0.56534129607102535</v>
      </c>
      <c r="V571">
        <f t="shared" si="1890"/>
        <v>0.56566364336197772</v>
      </c>
      <c r="X571">
        <f t="shared" si="1719"/>
        <v>5.5380629945305744E-2</v>
      </c>
      <c r="Y571">
        <f t="shared" si="1719"/>
        <v>2.4429705206443764E-2</v>
      </c>
      <c r="Z571">
        <f t="shared" ref="Z571" si="1891">Z570+$K$2*LN(1+($L571)^Z$4)</f>
        <v>1.1301091071102828E-2</v>
      </c>
    </row>
    <row r="572" spans="12:26">
      <c r="L572">
        <f t="shared" si="1714"/>
        <v>0.56650000000000045</v>
      </c>
      <c r="M572">
        <f t="shared" si="1715"/>
        <v>0.2835000000000002</v>
      </c>
      <c r="N572">
        <f t="shared" si="1715"/>
        <v>0.44916293867600898</v>
      </c>
      <c r="O572">
        <f t="shared" si="1715"/>
        <v>0.51580131130842699</v>
      </c>
      <c r="P572">
        <f t="shared" si="1715"/>
        <v>0.54355121096347625</v>
      </c>
      <c r="Q572">
        <f t="shared" si="1777"/>
        <v>0.55590789075755676</v>
      </c>
      <c r="R572">
        <f t="shared" si="1777"/>
        <v>0.56163228534124154</v>
      </c>
      <c r="S572">
        <f t="shared" ref="S572:T572" si="1892">S571+$K$2/(1+($L572)^S$4)</f>
        <v>0.56435566856777808</v>
      </c>
      <c r="T572">
        <f t="shared" si="1892"/>
        <v>0.56567796981106166</v>
      </c>
      <c r="U572">
        <f t="shared" ref="U572:V572" si="1893">U571+$K$2/(1+($L572)^U$4)</f>
        <v>0.56633080023733073</v>
      </c>
      <c r="V572">
        <f t="shared" si="1893"/>
        <v>0.5666576702950703</v>
      </c>
      <c r="X572">
        <f t="shared" si="1719"/>
        <v>5.5658960112187225E-2</v>
      </c>
      <c r="Y572">
        <f t="shared" si="1719"/>
        <v>2.4596745983393384E-2</v>
      </c>
      <c r="Z572">
        <f t="shared" ref="Z572" si="1894">Z571+$K$2*LN(1+($L572)^Z$4)</f>
        <v>1.1399116733866559E-2</v>
      </c>
    </row>
    <row r="573" spans="12:26">
      <c r="L573">
        <f t="shared" si="1714"/>
        <v>0.56750000000000045</v>
      </c>
      <c r="M573">
        <f t="shared" si="1715"/>
        <v>0.2840000000000002</v>
      </c>
      <c r="N573">
        <f t="shared" si="1715"/>
        <v>0.44980089720870436</v>
      </c>
      <c r="O573">
        <f t="shared" si="1715"/>
        <v>0.51655770877638651</v>
      </c>
      <c r="P573">
        <f t="shared" si="1715"/>
        <v>0.5443966860790761</v>
      </c>
      <c r="Q573">
        <f t="shared" si="1777"/>
        <v>0.55681391746113851</v>
      </c>
      <c r="R573">
        <f t="shared" si="1777"/>
        <v>0.56257669615935046</v>
      </c>
      <c r="S573">
        <f t="shared" ref="S573:T573" si="1895">S572+$K$2/(1+($L573)^S$4)</f>
        <v>0.56532334456294941</v>
      </c>
      <c r="T573">
        <f t="shared" si="1895"/>
        <v>0.56665936585252363</v>
      </c>
      <c r="U573">
        <f t="shared" ref="U573:V573" si="1896">U572+$K$2/(1+($L573)^U$4)</f>
        <v>0.56732015685192427</v>
      </c>
      <c r="V573">
        <f t="shared" si="1896"/>
        <v>0.5676516022409962</v>
      </c>
      <c r="X573">
        <f t="shared" si="1719"/>
        <v>5.593814840187946E-2</v>
      </c>
      <c r="Y573">
        <f t="shared" si="1719"/>
        <v>2.4764602526049073E-2</v>
      </c>
      <c r="Z573">
        <f t="shared" ref="Z573" si="1897">Z572+$K$2*LN(1+($L573)^Z$4)</f>
        <v>1.1497803233088012E-2</v>
      </c>
    </row>
    <row r="574" spans="12:26">
      <c r="L574">
        <f t="shared" si="1714"/>
        <v>0.56850000000000045</v>
      </c>
      <c r="M574">
        <f t="shared" si="1715"/>
        <v>0.2845000000000002</v>
      </c>
      <c r="N574">
        <f t="shared" si="1715"/>
        <v>0.45043844900978819</v>
      </c>
      <c r="O574">
        <f t="shared" si="1715"/>
        <v>0.51731345685456642</v>
      </c>
      <c r="P574">
        <f t="shared" si="1715"/>
        <v>0.54524146989802191</v>
      </c>
      <c r="Q574">
        <f t="shared" si="1777"/>
        <v>0.55771934285392177</v>
      </c>
      <c r="R574">
        <f t="shared" si="1777"/>
        <v>0.563520643026024</v>
      </c>
      <c r="S574">
        <f t="shared" ref="S574:T574" si="1898">S573+$K$2/(1+($L574)^S$4)</f>
        <v>0.56629068850701125</v>
      </c>
      <c r="T574">
        <f t="shared" si="1898"/>
        <v>0.56764053554520266</v>
      </c>
      <c r="U574">
        <f t="shared" ref="U574:V574" si="1899">U573+$K$2/(1+($L574)^U$4)</f>
        <v>0.56830936412833699</v>
      </c>
      <c r="V574">
        <f t="shared" si="1899"/>
        <v>0.56864543786978883</v>
      </c>
      <c r="X574">
        <f t="shared" si="1719"/>
        <v>5.62181955901363E-2</v>
      </c>
      <c r="Y574">
        <f t="shared" si="1719"/>
        <v>2.4933277045972577E-2</v>
      </c>
      <c r="Z574">
        <f t="shared" ref="Z574" si="1900">Z573+$K$2*LN(1+($L574)^Z$4)</f>
        <v>1.1597153631533559E-2</v>
      </c>
    </row>
    <row r="575" spans="12:26">
      <c r="L575">
        <f t="shared" si="1714"/>
        <v>0.56950000000000045</v>
      </c>
      <c r="M575">
        <f t="shared" si="1715"/>
        <v>0.2850000000000002</v>
      </c>
      <c r="N575">
        <f t="shared" si="1715"/>
        <v>0.45107559459755497</v>
      </c>
      <c r="O575">
        <f t="shared" si="1715"/>
        <v>0.5180685555167015</v>
      </c>
      <c r="P575">
        <f t="shared" si="1715"/>
        <v>0.54608556111954731</v>
      </c>
      <c r="Q575">
        <f t="shared" si="1777"/>
        <v>0.55862416455833996</v>
      </c>
      <c r="R575">
        <f t="shared" si="1777"/>
        <v>0.56446412312581595</v>
      </c>
      <c r="S575">
        <f t="shared" ref="S575:T575" si="1901">S574+$K$2/(1+($L575)^S$4)</f>
        <v>0.56725769769750178</v>
      </c>
      <c r="T575">
        <f t="shared" si="1901"/>
        <v>0.56862147659359785</v>
      </c>
      <c r="U575">
        <f t="shared" ref="U575:V575" si="1902">U574+$K$2/(1+($L575)^U$4)</f>
        <v>0.56929842026230515</v>
      </c>
      <c r="V575">
        <f t="shared" si="1902"/>
        <v>0.5696391758355468</v>
      </c>
      <c r="X575">
        <f t="shared" si="1719"/>
        <v>5.6499102450082488E-2</v>
      </c>
      <c r="Y575">
        <f t="shared" si="1719"/>
        <v>2.5102771753823198E-2</v>
      </c>
      <c r="Z575">
        <f t="shared" ref="Z575" si="1903">Z574+$K$2*LN(1+($L575)^Z$4)</f>
        <v>1.1697170997917748E-2</v>
      </c>
    </row>
    <row r="576" spans="12:26">
      <c r="L576">
        <f t="shared" si="1714"/>
        <v>0.57050000000000045</v>
      </c>
      <c r="M576">
        <f t="shared" si="1715"/>
        <v>0.2855000000000002</v>
      </c>
      <c r="N576">
        <f t="shared" si="1715"/>
        <v>0.4517123344893092</v>
      </c>
      <c r="O576">
        <f t="shared" si="1715"/>
        <v>0.51882300473953391</v>
      </c>
      <c r="P576">
        <f t="shared" si="1715"/>
        <v>0.54692895844779199</v>
      </c>
      <c r="Q576">
        <f t="shared" si="1777"/>
        <v>0.55952838019676499</v>
      </c>
      <c r="R576">
        <f t="shared" si="1777"/>
        <v>0.56540713363503214</v>
      </c>
      <c r="S576">
        <f t="shared" ref="S576:T576" si="1904">S575+$K$2/(1+($L576)^S$4)</f>
        <v>0.56822436941714827</v>
      </c>
      <c r="T576">
        <f t="shared" si="1904"/>
        <v>0.56960218668431906</v>
      </c>
      <c r="U576">
        <f t="shared" ref="U576:V576" si="1905">U575+$K$2/(1+($L576)^U$4)</f>
        <v>0.57028732343164157</v>
      </c>
      <c r="V576">
        <f t="shared" si="1905"/>
        <v>0.57063281477628014</v>
      </c>
      <c r="X576">
        <f t="shared" si="1719"/>
        <v>5.6780869752216932E-2</v>
      </c>
      <c r="Y576">
        <f t="shared" si="1719"/>
        <v>2.5273088859336781E-2</v>
      </c>
      <c r="Z576">
        <f t="shared" ref="Z576" si="1906">Z575+$K$2*LN(1+($L576)^Z$4)</f>
        <v>1.1797858406872645E-2</v>
      </c>
    </row>
    <row r="577" spans="12:26">
      <c r="L577">
        <f t="shared" si="1714"/>
        <v>0.57150000000000045</v>
      </c>
      <c r="M577">
        <f t="shared" si="1715"/>
        <v>0.2860000000000002</v>
      </c>
      <c r="N577">
        <f t="shared" si="1715"/>
        <v>0.45234866920136774</v>
      </c>
      <c r="O577">
        <f t="shared" si="1715"/>
        <v>0.51957680450280308</v>
      </c>
      <c r="P577">
        <f t="shared" si="1715"/>
        <v>0.54777166059182225</v>
      </c>
      <c r="Q577">
        <f t="shared" si="1777"/>
        <v>0.56043198739156763</v>
      </c>
      <c r="R577">
        <f t="shared" si="1777"/>
        <v>0.56634967172177997</v>
      </c>
      <c r="S577">
        <f t="shared" ref="S577:T577" si="1907">S576+$K$2/(1+($L577)^S$4)</f>
        <v>0.56919070093385737</v>
      </c>
      <c r="T577">
        <f t="shared" si="1907"/>
        <v>0.57058266348600828</v>
      </c>
      <c r="U577">
        <f t="shared" ref="U577:V577" si="1908">U576+$K$2/(1+($L577)^U$4)</f>
        <v>0.57127607179610673</v>
      </c>
      <c r="V577">
        <f t="shared" si="1908"/>
        <v>0.57162635331375589</v>
      </c>
      <c r="X577">
        <f t="shared" si="1719"/>
        <v>5.7063498264415986E-2</v>
      </c>
      <c r="Y577">
        <f t="shared" si="1719"/>
        <v>2.5444230571304738E-2</v>
      </c>
      <c r="Z577">
        <f t="shared" ref="Z577" si="1909">Z576+$K$2*LN(1+($L577)^Z$4)</f>
        <v>1.1899218938916951E-2</v>
      </c>
    </row>
    <row r="578" spans="12:26">
      <c r="L578">
        <f t="shared" si="1714"/>
        <v>0.57250000000000045</v>
      </c>
      <c r="M578">
        <f t="shared" si="1715"/>
        <v>0.2865000000000002</v>
      </c>
      <c r="N578">
        <f t="shared" si="1715"/>
        <v>0.45298459924906248</v>
      </c>
      <c r="O578">
        <f t="shared" si="1715"/>
        <v>0.52032995478923549</v>
      </c>
      <c r="P578">
        <f t="shared" si="1715"/>
        <v>0.54861366626565122</v>
      </c>
      <c r="Q578">
        <f t="shared" si="1777"/>
        <v>0.56133498376517854</v>
      </c>
      <c r="R578">
        <f t="shared" si="1777"/>
        <v>0.56729173454601733</v>
      </c>
      <c r="S578">
        <f t="shared" ref="S578:T578" si="1910">S577+$K$2/(1+($L578)^S$4)</f>
        <v>0.57015668950070564</v>
      </c>
      <c r="T578">
        <f t="shared" si="1910"/>
        <v>0.57156290464926207</v>
      </c>
      <c r="U578">
        <f t="shared" ref="U578:V578" si="1911">U577+$K$2/(1+($L578)^U$4)</f>
        <v>0.57226466349727922</v>
      </c>
      <c r="V578">
        <f t="shared" si="1911"/>
        <v>0.57261979005334274</v>
      </c>
      <c r="X578">
        <f t="shared" si="1719"/>
        <v>5.734698875193673E-2</v>
      </c>
      <c r="Y578">
        <f t="shared" si="1719"/>
        <v>2.5616199097553093E-2</v>
      </c>
      <c r="Z578">
        <f t="shared" ref="Z578" si="1912">Z577+$K$2*LN(1+($L578)^Z$4)</f>
        <v>1.2001255680424937E-2</v>
      </c>
    </row>
    <row r="579" spans="12:26">
      <c r="L579">
        <f t="shared" si="1714"/>
        <v>0.57350000000000045</v>
      </c>
      <c r="M579">
        <f t="shared" si="1715"/>
        <v>0.2870000000000002</v>
      </c>
      <c r="N579">
        <f t="shared" si="1715"/>
        <v>0.45362012514674283</v>
      </c>
      <c r="O579">
        <f t="shared" si="1715"/>
        <v>0.52108245558453481</v>
      </c>
      <c r="P579">
        <f t="shared" si="1715"/>
        <v>0.5494549741882585</v>
      </c>
      <c r="Q579">
        <f t="shared" si="1777"/>
        <v>0.56223736694014892</v>
      </c>
      <c r="R579">
        <f t="shared" si="1777"/>
        <v>0.56823331925960363</v>
      </c>
      <c r="S579">
        <f t="shared" ref="S579:T579" si="1913">S578+$K$2/(1+($L579)^S$4)</f>
        <v>0.57112233235593146</v>
      </c>
      <c r="T579">
        <f t="shared" si="1913"/>
        <v>0.57254290780655392</v>
      </c>
      <c r="U579">
        <f t="shared" ref="U579:V579" si="1914">U578+$K$2/(1+($L579)^U$4)</f>
        <v>0.5732530966584265</v>
      </c>
      <c r="V579">
        <f t="shared" si="1914"/>
        <v>0.57361312358385497</v>
      </c>
      <c r="X579">
        <f t="shared" si="1719"/>
        <v>5.7631341977420279E-2</v>
      </c>
      <c r="Y579">
        <f t="shared" si="1719"/>
        <v>2.5788996644921611E-2</v>
      </c>
      <c r="Z579">
        <f t="shared" ref="Z579" si="1915">Z578+$K$2*LN(1+($L579)^Z$4)</f>
        <v>1.2103971723595151E-2</v>
      </c>
    </row>
    <row r="580" spans="12:26">
      <c r="L580">
        <f t="shared" si="1714"/>
        <v>0.57450000000000045</v>
      </c>
      <c r="M580">
        <f t="shared" si="1715"/>
        <v>0.2875000000000002</v>
      </c>
      <c r="N580">
        <f t="shared" si="1715"/>
        <v>0.45425524740777806</v>
      </c>
      <c r="O580">
        <f t="shared" si="1715"/>
        <v>0.52183430687737131</v>
      </c>
      <c r="P580">
        <f t="shared" si="1715"/>
        <v>0.55029558308361026</v>
      </c>
      <c r="Q580">
        <f t="shared" si="1777"/>
        <v>0.56313913453921161</v>
      </c>
      <c r="R580">
        <f t="shared" si="1777"/>
        <v>0.56917442300635057</v>
      </c>
      <c r="S580">
        <f t="shared" ref="S580:T580" si="1916">S579+$K$2/(1+($L580)^S$4)</f>
        <v>0.57208762672292768</v>
      </c>
      <c r="T580">
        <f t="shared" si="1916"/>
        <v>0.57352267057215744</v>
      </c>
      <c r="U580">
        <f t="shared" ref="U580:V580" si="1917">U579+$K$2/(1+($L580)^U$4)</f>
        <v>0.57424136938437453</v>
      </c>
      <c r="V580">
        <f t="shared" si="1917"/>
        <v>0.57460635247739489</v>
      </c>
      <c r="X580">
        <f t="shared" si="1719"/>
        <v>5.7916558700895113E-2</v>
      </c>
      <c r="Y580">
        <f t="shared" si="1719"/>
        <v>2.5962625419242918E-2</v>
      </c>
      <c r="Z580">
        <f t="shared" ref="Z580" si="1918">Z579+$K$2*LN(1+($L580)^Z$4)</f>
        <v>1.2207370166418922E-2</v>
      </c>
    </row>
    <row r="581" spans="12:26">
      <c r="L581">
        <f t="shared" si="1714"/>
        <v>0.57550000000000046</v>
      </c>
      <c r="M581">
        <f t="shared" si="1715"/>
        <v>0.2880000000000002</v>
      </c>
      <c r="N581">
        <f t="shared" si="1715"/>
        <v>0.45488996654456004</v>
      </c>
      <c r="O581">
        <f t="shared" si="1715"/>
        <v>0.52258550865937214</v>
      </c>
      <c r="P581">
        <f t="shared" si="1715"/>
        <v>0.55113549168067899</v>
      </c>
      <c r="Q581">
        <f t="shared" si="1777"/>
        <v>0.56404028418534236</v>
      </c>
      <c r="R581">
        <f t="shared" si="1777"/>
        <v>0.57011504292207393</v>
      </c>
      <c r="S581">
        <f t="shared" ref="S581:T581" si="1919">S580+$K$2/(1+($L581)^S$4)</f>
        <v>0.57305256981023489</v>
      </c>
      <c r="T581">
        <f t="shared" si="1919"/>
        <v>0.57450219054206975</v>
      </c>
      <c r="U581">
        <f t="shared" ref="U581:V581" si="1920">U580+$K$2/(1+($L581)^U$4)</f>
        <v>0.57522947976137839</v>
      </c>
      <c r="V581">
        <f t="shared" si="1920"/>
        <v>0.57559947528919486</v>
      </c>
      <c r="X581">
        <f t="shared" si="1719"/>
        <v>5.8202639679780385E-2</v>
      </c>
      <c r="Y581">
        <f t="shared" si="1719"/>
        <v>2.61370876253217E-2</v>
      </c>
      <c r="Z581">
        <f t="shared" ref="Z581" si="1921">Z580+$K$2*LN(1+($L581)^Z$4)</f>
        <v>1.2311454112648664E-2</v>
      </c>
    </row>
    <row r="582" spans="12:26">
      <c r="L582">
        <f t="shared" si="1714"/>
        <v>0.57650000000000046</v>
      </c>
      <c r="M582">
        <f t="shared" si="1715"/>
        <v>0.2885000000000002</v>
      </c>
      <c r="N582">
        <f t="shared" si="1715"/>
        <v>0.45552428306850551</v>
      </c>
      <c r="O582">
        <f t="shared" si="1715"/>
        <v>0.5233360609251112</v>
      </c>
      <c r="P582">
        <f t="shared" ref="P582:Q597" si="1922">P581+$K$2/(1+($L582)^P$4)</f>
        <v>0.55197469871346283</v>
      </c>
      <c r="Q582">
        <f t="shared" si="1922"/>
        <v>0.56494081350182113</v>
      </c>
      <c r="R582">
        <f t="shared" ref="R582:S582" si="1923">R581+$K$2/(1+($L582)^R$4)</f>
        <v>0.5710551761346464</v>
      </c>
      <c r="S582">
        <f t="shared" si="1923"/>
        <v>0.57401715881153603</v>
      </c>
      <c r="T582">
        <f t="shared" ref="T582:U582" si="1924">T581+$K$2/(1+($L582)^T$4)</f>
        <v>0.57548146529393518</v>
      </c>
      <c r="U582">
        <f t="shared" si="1924"/>
        <v>0.57621742585699132</v>
      </c>
      <c r="V582">
        <f t="shared" ref="V582" si="1925">V581+$K$2/(1+($L582)^V$4)</f>
        <v>0.57659249055745798</v>
      </c>
      <c r="X582">
        <f t="shared" si="1719"/>
        <v>5.8489585668889281E-2</v>
      </c>
      <c r="Y582">
        <f t="shared" si="1719"/>
        <v>2.6312385466913935E-2</v>
      </c>
      <c r="Z582">
        <f t="shared" ref="Z582" si="1926">Z581+$K$2*LN(1+($L582)^Z$4)</f>
        <v>1.241622667176597E-2</v>
      </c>
    </row>
    <row r="583" spans="12:26">
      <c r="L583">
        <f t="shared" ref="L583:L646" si="1927">L582+K$2</f>
        <v>0.57750000000000046</v>
      </c>
      <c r="M583">
        <f t="shared" ref="M583:P646" si="1928">M582+$K$2/(1+($L583)^M$4)</f>
        <v>0.2890000000000002</v>
      </c>
      <c r="N583">
        <f t="shared" si="1928"/>
        <v>0.45615819749005859</v>
      </c>
      <c r="O583">
        <f t="shared" si="1928"/>
        <v>0.5240859636720987</v>
      </c>
      <c r="P583">
        <f t="shared" si="1928"/>
        <v>0.55281320292100489</v>
      </c>
      <c r="Q583">
        <f t="shared" si="1922"/>
        <v>0.56584072011229369</v>
      </c>
      <c r="R583">
        <f t="shared" ref="R583:S583" si="1929">R582+$K$2/(1+($L583)^R$4)</f>
        <v>0.57199481976405075</v>
      </c>
      <c r="S583">
        <f t="shared" si="1929"/>
        <v>0.5749813909056517</v>
      </c>
      <c r="T583">
        <f t="shared" ref="T583:U583" si="1930">T582+$K$2/(1+($L583)^T$4)</f>
        <v>0.57646049238697039</v>
      </c>
      <c r="U583">
        <f t="shared" si="1930"/>
        <v>0.57720520571993461</v>
      </c>
      <c r="V583">
        <f t="shared" ref="V583" si="1931">V582+$K$2/(1+($L583)^V$4)</f>
        <v>0.57758539680319843</v>
      </c>
      <c r="X583">
        <f t="shared" ref="X583:Y646" si="1932">X582+$K$2*LN(1+($L583)^X$4)</f>
        <v>5.8777397420432365E-2</v>
      </c>
      <c r="Y583">
        <f t="shared" si="1932"/>
        <v>2.6488521146706155E-2</v>
      </c>
      <c r="Z583">
        <f t="shared" ref="Z583" si="1933">Z582+$K$2*LN(1+($L583)^Z$4)</f>
        <v>1.2521690958949502E-2</v>
      </c>
    </row>
    <row r="584" spans="12:26">
      <c r="L584">
        <f t="shared" si="1927"/>
        <v>0.57850000000000046</v>
      </c>
      <c r="M584">
        <f t="shared" si="1928"/>
        <v>0.2895000000000002</v>
      </c>
      <c r="N584">
        <f t="shared" si="1928"/>
        <v>0.45679171031869337</v>
      </c>
      <c r="O584">
        <f t="shared" si="1928"/>
        <v>0.5248352169007714</v>
      </c>
      <c r="P584">
        <f t="shared" si="1928"/>
        <v>0.55365100304741266</v>
      </c>
      <c r="Q584">
        <f t="shared" si="1922"/>
        <v>0.56674000164083305</v>
      </c>
      <c r="R584">
        <f t="shared" ref="R584:S584" si="1934">R583+$K$2/(1+($L584)^R$4)</f>
        <v>0.57293397092243381</v>
      </c>
      <c r="S584">
        <f t="shared" si="1934"/>
        <v>0.57594526325653628</v>
      </c>
      <c r="T584">
        <f t="shared" ref="T584:U584" si="1935">T583+$K$2/(1+($L584)^T$4)</f>
        <v>0.57743926936188872</v>
      </c>
      <c r="U584">
        <f t="shared" si="1935"/>
        <v>0.57819281737996686</v>
      </c>
      <c r="V584">
        <f t="shared" ref="V584" si="1936">V583+$K$2/(1+($L584)^V$4)</f>
        <v>0.57857819253008003</v>
      </c>
      <c r="X584">
        <f t="shared" si="1932"/>
        <v>5.9066075684020947E-2</v>
      </c>
      <c r="Y584">
        <f t="shared" si="1932"/>
        <v>2.6665496866294772E-2</v>
      </c>
      <c r="Z584">
        <f t="shared" ref="Z584" si="1937">Z583+$K$2*LN(1+($L584)^Z$4)</f>
        <v>1.2627850095042675E-2</v>
      </c>
    </row>
    <row r="585" spans="12:26">
      <c r="L585">
        <f t="shared" si="1927"/>
        <v>0.57950000000000046</v>
      </c>
      <c r="M585">
        <f t="shared" si="1928"/>
        <v>0.2900000000000002</v>
      </c>
      <c r="N585">
        <f t="shared" si="1928"/>
        <v>0.45742482206291624</v>
      </c>
      <c r="O585">
        <f t="shared" si="1928"/>
        <v>0.52558382061448217</v>
      </c>
      <c r="P585">
        <f t="shared" si="1928"/>
        <v>0.5544880978418768</v>
      </c>
      <c r="Q585">
        <f t="shared" si="1922"/>
        <v>0.56763865571200145</v>
      </c>
      <c r="R585">
        <f t="shared" ref="R585:S585" si="1938">R584+$K$2/(1+($L585)^R$4)</f>
        <v>0.57387262671416139</v>
      </c>
      <c r="S585">
        <f t="shared" si="1938"/>
        <v>0.57690877301327514</v>
      </c>
      <c r="T585">
        <f t="shared" ref="T585:U585" si="1939">T584+$K$2/(1+($L585)^T$4)</f>
        <v>0.57841779374082614</v>
      </c>
      <c r="U585">
        <f t="shared" si="1939"/>
        <v>0.57918025884775282</v>
      </c>
      <c r="V585">
        <f t="shared" ref="V585" si="1940">V584+$K$2/(1+($L585)^V$4)</f>
        <v>0.57957087622425474</v>
      </c>
      <c r="X585">
        <f t="shared" si="1932"/>
        <v>5.9355621206670449E-2</v>
      </c>
      <c r="Y585">
        <f t="shared" si="1932"/>
        <v>2.6843314826165428E-2</v>
      </c>
      <c r="Z585">
        <f t="shared" ref="Z585" si="1941">Z584+$K$2*LN(1+($L585)^Z$4)</f>
        <v>1.2734707206521144E-2</v>
      </c>
    </row>
    <row r="586" spans="12:26">
      <c r="L586">
        <f t="shared" si="1927"/>
        <v>0.58050000000000046</v>
      </c>
      <c r="M586">
        <f t="shared" si="1928"/>
        <v>0.2905000000000002</v>
      </c>
      <c r="N586">
        <f t="shared" si="1928"/>
        <v>0.45805753323026832</v>
      </c>
      <c r="O586">
        <f t="shared" si="1928"/>
        <v>0.52633177481949001</v>
      </c>
      <c r="P586">
        <f t="shared" si="1928"/>
        <v>0.55532448605869023</v>
      </c>
      <c r="Q586">
        <f t="shared" si="1922"/>
        <v>0.56853667995091195</v>
      </c>
      <c r="R586">
        <f t="shared" ref="R586:S586" si="1942">R585+$K$2/(1+($L586)^R$4)</f>
        <v>0.57481078423587362</v>
      </c>
      <c r="S586">
        <f t="shared" si="1942"/>
        <v>0.57787191731008281</v>
      </c>
      <c r="T586">
        <f t="shared" ref="T586:U586" si="1943">T585+$K$2/(1+($L586)^T$4)</f>
        <v>0.57939606302726709</v>
      </c>
      <c r="U586">
        <f t="shared" si="1943"/>
        <v>0.58016752811473249</v>
      </c>
      <c r="V586">
        <f t="shared" ref="V586" si="1944">V585+$K$2/(1+($L586)^V$4)</f>
        <v>0.58056344635419965</v>
      </c>
      <c r="X586">
        <f t="shared" si="1932"/>
        <v>5.9646034732803811E-2</v>
      </c>
      <c r="Y586">
        <f t="shared" si="1932"/>
        <v>2.70219772256724E-2</v>
      </c>
      <c r="Z586">
        <f t="shared" ref="Z586" si="1945">Z585+$K$2*LN(1+($L586)^Z$4)</f>
        <v>1.2842265425460084E-2</v>
      </c>
    </row>
    <row r="587" spans="12:26">
      <c r="L587">
        <f t="shared" si="1927"/>
        <v>0.58150000000000046</v>
      </c>
      <c r="M587">
        <f t="shared" si="1928"/>
        <v>0.2910000000000002</v>
      </c>
      <c r="N587">
        <f t="shared" si="1928"/>
        <v>0.45868984432732807</v>
      </c>
      <c r="O587">
        <f t="shared" si="1928"/>
        <v>0.52707907952495014</v>
      </c>
      <c r="P587">
        <f t="shared" si="1928"/>
        <v>0.55616016645726662</v>
      </c>
      <c r="Q587">
        <f t="shared" si="1922"/>
        <v>0.56943407198329088</v>
      </c>
      <c r="R587">
        <f t="shared" ref="R587:S587" si="1946">R586+$K$2/(1+($L587)^R$4)</f>
        <v>0.5757484405765414</v>
      </c>
      <c r="S587">
        <f t="shared" si="1946"/>
        <v>0.57883469326630188</v>
      </c>
      <c r="T587">
        <f t="shared" ref="T587:U587" si="1947">T586+$K$2/(1+($L587)^T$4)</f>
        <v>0.58037407470597135</v>
      </c>
      <c r="U587">
        <f t="shared" si="1947"/>
        <v>0.58115462315298971</v>
      </c>
      <c r="V587">
        <f t="shared" ref="V587" si="1948">V586+$K$2/(1+($L587)^V$4)</f>
        <v>0.58155590137055324</v>
      </c>
      <c r="X587">
        <f t="shared" si="1932"/>
        <v>5.9937317004254878E-2</v>
      </c>
      <c r="Y587">
        <f t="shared" si="1932"/>
        <v>2.7201486263018056E-2</v>
      </c>
      <c r="Z587">
        <f t="shared" ref="Z587" si="1949">Z586+$K$2*LN(1+($L587)^Z$4)</f>
        <v>1.2950527889501269E-2</v>
      </c>
    </row>
    <row r="588" spans="12:26">
      <c r="L588">
        <f t="shared" si="1927"/>
        <v>0.58250000000000046</v>
      </c>
      <c r="M588">
        <f t="shared" si="1928"/>
        <v>0.2915000000000002</v>
      </c>
      <c r="N588">
        <f t="shared" si="1928"/>
        <v>0.45932175585971352</v>
      </c>
      <c r="O588">
        <f t="shared" si="1928"/>
        <v>0.52782573474290351</v>
      </c>
      <c r="P588">
        <f t="shared" si="1928"/>
        <v>0.55699513780215903</v>
      </c>
      <c r="Q588">
        <f t="shared" si="1922"/>
        <v>0.57033082943553948</v>
      </c>
      <c r="R588">
        <f t="shared" ref="R588:S588" si="1950">R587+$K$2/(1+($L588)^R$4)</f>
        <v>0.5766855928175233</v>
      </c>
      <c r="S588">
        <f t="shared" si="1950"/>
        <v>0.57979709798640322</v>
      </c>
      <c r="T588">
        <f t="shared" ref="T588:U588" si="1951">T587+$K$2/(1+($L588)^T$4)</f>
        <v>0.58135182624290083</v>
      </c>
      <c r="U588">
        <f t="shared" si="1951"/>
        <v>0.58214154191512091</v>
      </c>
      <c r="V588">
        <f t="shared" ref="V588" si="1952">V587+$K$2/(1+($L588)^V$4)</f>
        <v>0.58254823970595082</v>
      </c>
      <c r="X588">
        <f t="shared" si="1932"/>
        <v>6.0229468760271819E-2</v>
      </c>
      <c r="Y588">
        <f t="shared" si="1932"/>
        <v>2.7381844135232342E-2</v>
      </c>
      <c r="Z588">
        <f t="shared" ref="Z588" si="1953">Z587+$K$2*LN(1+($L588)^Z$4)</f>
        <v>1.3059497741819951E-2</v>
      </c>
    </row>
    <row r="589" spans="12:26">
      <c r="L589">
        <f t="shared" si="1927"/>
        <v>0.58350000000000046</v>
      </c>
      <c r="M589">
        <f t="shared" si="1928"/>
        <v>0.2920000000000002</v>
      </c>
      <c r="N589">
        <f t="shared" si="1928"/>
        <v>0.45995326833208483</v>
      </c>
      <c r="O589">
        <f t="shared" si="1928"/>
        <v>0.52857174048826672</v>
      </c>
      <c r="P589">
        <f t="shared" si="1928"/>
        <v>0.55782939886307814</v>
      </c>
      <c r="Q589">
        <f t="shared" si="1922"/>
        <v>0.57122694993479661</v>
      </c>
      <c r="R589">
        <f t="shared" ref="R589:S589" si="1954">R588+$K$2/(1+($L589)^R$4)</f>
        <v>0.57762223803262325</v>
      </c>
      <c r="S589">
        <f t="shared" si="1954"/>
        <v>0.58075912855998679</v>
      </c>
      <c r="T589">
        <f t="shared" ref="T589:U589" si="1955">T588+$K$2/(1+($L589)^T$4)</f>
        <v>0.58232931508514785</v>
      </c>
      <c r="U589">
        <f t="shared" si="1955"/>
        <v>0.58312828233410341</v>
      </c>
      <c r="V589">
        <f t="shared" ref="V589" si="1956">V588+$K$2/(1+($L589)^V$4)</f>
        <v>0.58354045977485913</v>
      </c>
      <c r="X589">
        <f t="shared" si="1932"/>
        <v>6.0522490737520536E-2</v>
      </c>
      <c r="Y589">
        <f t="shared" si="1932"/>
        <v>2.7563053038152322E-2</v>
      </c>
      <c r="Z589">
        <f t="shared" ref="Z589" si="1957">Z588+$K$2*LN(1+($L589)^Z$4)</f>
        <v>1.3169178131091542E-2</v>
      </c>
    </row>
    <row r="590" spans="12:26">
      <c r="L590">
        <f t="shared" si="1927"/>
        <v>0.58450000000000046</v>
      </c>
      <c r="M590">
        <f t="shared" si="1928"/>
        <v>0.2925000000000002</v>
      </c>
      <c r="N590">
        <f t="shared" si="1928"/>
        <v>0.46058438224814668</v>
      </c>
      <c r="O590">
        <f t="shared" si="1928"/>
        <v>0.52931709677882222</v>
      </c>
      <c r="P590">
        <f t="shared" si="1928"/>
        <v>0.5586629484149106</v>
      </c>
      <c r="Q590">
        <f t="shared" si="1922"/>
        <v>0.57212243110900085</v>
      </c>
      <c r="R590">
        <f t="shared" ref="R590:S590" si="1958">R589+$K$2/(1+($L590)^R$4)</f>
        <v>0.57855837328814919</v>
      </c>
      <c r="S590">
        <f t="shared" si="1958"/>
        <v>0.58172078206178368</v>
      </c>
      <c r="T590">
        <f t="shared" ref="T590:U590" si="1959">T589+$K$2/(1+($L590)^T$4)</f>
        <v>0.58330653866086324</v>
      </c>
      <c r="U590">
        <f t="shared" si="1959"/>
        <v>0.58411484232316391</v>
      </c>
      <c r="V590">
        <f t="shared" ref="V590" si="1960">V589+$K$2/(1+($L590)^V$4)</f>
        <v>0.5845325599734098</v>
      </c>
      <c r="X590">
        <f t="shared" si="1932"/>
        <v>6.0816383670088119E-2</v>
      </c>
      <c r="Y590">
        <f t="shared" si="1932"/>
        <v>2.7745115166401768E-2</v>
      </c>
      <c r="Z590">
        <f t="shared" ref="Z590" si="1961">Z589+$K$2*LN(1+($L590)^Z$4)</f>
        <v>1.3279572211458097E-2</v>
      </c>
    </row>
    <row r="591" spans="12:26">
      <c r="L591">
        <f t="shared" si="1927"/>
        <v>0.58550000000000046</v>
      </c>
      <c r="M591">
        <f t="shared" si="1928"/>
        <v>0.2930000000000002</v>
      </c>
      <c r="N591">
        <f t="shared" si="1928"/>
        <v>0.46121509811065065</v>
      </c>
      <c r="O591">
        <f t="shared" si="1928"/>
        <v>0.53006180363520794</v>
      </c>
      <c r="P591">
        <f t="shared" si="1928"/>
        <v>0.55949578523773713</v>
      </c>
      <c r="Q591">
        <f t="shared" si="1922"/>
        <v>0.57301727058695306</v>
      </c>
      <c r="R591">
        <f t="shared" ref="R591:S591" si="1962">R590+$K$2/(1+($L591)^R$4)</f>
        <v>0.57949399564297199</v>
      </c>
      <c r="S591">
        <f t="shared" si="1962"/>
        <v>0.58268205555165919</v>
      </c>
      <c r="T591">
        <f t="shared" ref="T591:U591" si="1963">T590+$K$2/(1+($L591)^T$4)</f>
        <v>0.58428349437918548</v>
      </c>
      <c r="U591">
        <f t="shared" si="1963"/>
        <v>0.58510121977564622</v>
      </c>
      <c r="V591">
        <f t="shared" ref="V591" si="1964">V590+$K$2/(1+($L591)^V$4)</f>
        <v>0.58552453867923215</v>
      </c>
      <c r="X591">
        <f t="shared" si="1932"/>
        <v>6.1111148289486272E-2</v>
      </c>
      <c r="Y591">
        <f t="shared" si="1932"/>
        <v>2.7928032713370791E-2</v>
      </c>
      <c r="Z591">
        <f t="shared" ref="Z591" si="1965">Z590+$K$2*LN(1+($L591)^Z$4)</f>
        <v>1.3390683142494591E-2</v>
      </c>
    </row>
    <row r="592" spans="12:26">
      <c r="L592">
        <f t="shared" si="1927"/>
        <v>0.58650000000000047</v>
      </c>
      <c r="M592">
        <f t="shared" si="1928"/>
        <v>0.29350000000000021</v>
      </c>
      <c r="N592">
        <f t="shared" si="1928"/>
        <v>0.46184541642139759</v>
      </c>
      <c r="O592">
        <f t="shared" si="1928"/>
        <v>0.5308058610809071</v>
      </c>
      <c r="P592">
        <f t="shared" si="1928"/>
        <v>0.56032790811685007</v>
      </c>
      <c r="Q592">
        <f t="shared" si="1922"/>
        <v>0.57391146599837917</v>
      </c>
      <c r="R592">
        <f t="shared" ref="R592:S592" si="1966">R591+$K$2/(1+($L592)^R$4)</f>
        <v>0.58042910214858567</v>
      </c>
      <c r="S592">
        <f t="shared" si="1966"/>
        <v>0.58364294607461653</v>
      </c>
      <c r="T592">
        <f t="shared" ref="T592:U592" si="1967">T591+$K$2/(1+($L592)^T$4)</f>
        <v>0.5852601796301703</v>
      </c>
      <c r="U592">
        <f t="shared" si="1967"/>
        <v>0.58608741256488006</v>
      </c>
      <c r="V592">
        <f t="shared" ref="V592" si="1968">V591+$K$2/(1+($L592)^V$4)</f>
        <v>0.58651639425128477</v>
      </c>
      <c r="X592">
        <f t="shared" si="1932"/>
        <v>6.1406785324654781E-2</v>
      </c>
      <c r="Y592">
        <f t="shared" si="1932"/>
        <v>2.8111807871195518E-2</v>
      </c>
      <c r="Z592">
        <f t="shared" ref="Z592" si="1969">Z591+$K$2*LN(1+($L592)^Z$4)</f>
        <v>1.3502514089175011E-2</v>
      </c>
    </row>
    <row r="593" spans="12:26">
      <c r="L593">
        <f t="shared" si="1927"/>
        <v>0.58750000000000047</v>
      </c>
      <c r="M593">
        <f t="shared" si="1928"/>
        <v>0.29400000000000021</v>
      </c>
      <c r="N593">
        <f t="shared" si="1928"/>
        <v>0.46247533768124011</v>
      </c>
      <c r="O593">
        <f t="shared" si="1928"/>
        <v>0.53154926914223832</v>
      </c>
      <c r="P593">
        <f t="shared" si="1928"/>
        <v>0.56115931584277134</v>
      </c>
      <c r="Q593">
        <f t="shared" si="1922"/>
        <v>0.57480501497399272</v>
      </c>
      <c r="R593">
        <f t="shared" ref="R593:S593" si="1970">R592+$K$2/(1+($L593)^R$4)</f>
        <v>0.58136368984916786</v>
      </c>
      <c r="S593">
        <f t="shared" si="1970"/>
        <v>0.58460345066080199</v>
      </c>
      <c r="T593">
        <f t="shared" ref="T593:U593" si="1971">T592+$K$2/(1+($L593)^T$4)</f>
        <v>0.58623659178472098</v>
      </c>
      <c r="U593">
        <f t="shared" si="1971"/>
        <v>0.58707341854404838</v>
      </c>
      <c r="V593">
        <f t="shared" ref="V593" si="1972">V592+$K$2/(1+($L593)^V$4)</f>
        <v>0.58750812502968663</v>
      </c>
      <c r="X593">
        <f t="shared" si="1932"/>
        <v>6.1703295501964975E-2</v>
      </c>
      <c r="Y593">
        <f t="shared" si="1932"/>
        <v>2.8296442830737817E-2</v>
      </c>
      <c r="Z593">
        <f t="shared" ref="Z593" si="1973">Z592+$K$2*LN(1+($L593)^Z$4)</f>
        <v>1.3615068221838247E-2</v>
      </c>
    </row>
    <row r="594" spans="12:26">
      <c r="L594">
        <f t="shared" si="1927"/>
        <v>0.58850000000000047</v>
      </c>
      <c r="M594">
        <f t="shared" si="1928"/>
        <v>0.29450000000000021</v>
      </c>
      <c r="N594">
        <f t="shared" si="1928"/>
        <v>0.46310486239008491</v>
      </c>
      <c r="O594">
        <f t="shared" si="1928"/>
        <v>0.53229202784834528</v>
      </c>
      <c r="P594">
        <f t="shared" si="1928"/>
        <v>0.5619900072112699</v>
      </c>
      <c r="Q594">
        <f t="shared" si="1922"/>
        <v>0.57569791514555757</v>
      </c>
      <c r="R594">
        <f t="shared" ref="R594:S594" si="1974">R593+$K$2/(1+($L594)^R$4)</f>
        <v>0.58229775578164156</v>
      </c>
      <c r="S594">
        <f t="shared" si="1974"/>
        <v>0.58556356632551099</v>
      </c>
      <c r="T594">
        <f t="shared" ref="T594:U594" si="1975">T593+$K$2/(1+($L594)^T$4)</f>
        <v>0.58721272819451964</v>
      </c>
      <c r="U594">
        <f t="shared" si="1975"/>
        <v>0.58805923554605566</v>
      </c>
      <c r="V594">
        <f t="shared" ref="V594" si="1976">V593+$K$2/(1+($L594)^V$4)</f>
        <v>0.58849972933554739</v>
      </c>
      <c r="X594">
        <f t="shared" si="1932"/>
        <v>6.2000679545223203E-2</v>
      </c>
      <c r="Y594">
        <f t="shared" si="1932"/>
        <v>2.8481939781565081E-2</v>
      </c>
      <c r="Z594">
        <f t="shared" ref="Z594" si="1977">Z593+$K$2*LN(1+($L594)^Z$4)</f>
        <v>1.3728348716153782E-2</v>
      </c>
    </row>
    <row r="595" spans="12:26">
      <c r="L595">
        <f t="shared" si="1927"/>
        <v>0.58950000000000047</v>
      </c>
      <c r="M595">
        <f t="shared" si="1928"/>
        <v>0.29500000000000021</v>
      </c>
      <c r="N595">
        <f t="shared" si="1928"/>
        <v>0.46373399104689522</v>
      </c>
      <c r="O595">
        <f t="shared" si="1928"/>
        <v>0.53303413723118676</v>
      </c>
      <c r="P595">
        <f t="shared" si="1928"/>
        <v>0.56281998102337905</v>
      </c>
      <c r="Q595">
        <f t="shared" si="1922"/>
        <v>0.57659016414595121</v>
      </c>
      <c r="R595">
        <f t="shared" ref="R595:S595" si="1978">R594+$K$2/(1+($L595)^R$4)</f>
        <v>0.58323129697573695</v>
      </c>
      <c r="S595">
        <f t="shared" si="1978"/>
        <v>0.5865232900691949</v>
      </c>
      <c r="T595">
        <f t="shared" ref="T595:U595" si="1979">T594+$K$2/(1+($L595)^T$4)</f>
        <v>0.58818858619195846</v>
      </c>
      <c r="U595">
        <f t="shared" si="1979"/>
        <v>0.58904486138339585</v>
      </c>
      <c r="V595">
        <f t="shared" ref="V595" si="1980">V594+$K$2/(1+($L595)^V$4)</f>
        <v>0.58949120547079614</v>
      </c>
      <c r="X595">
        <f t="shared" si="1932"/>
        <v>6.229893817567432E-2</v>
      </c>
      <c r="Y595">
        <f t="shared" si="1932"/>
        <v>2.866830091193005E-2</v>
      </c>
      <c r="Z595">
        <f t="shared" ref="Z595" si="1981">Z594+$K$2*LN(1+($L595)^Z$4)</f>
        <v>1.3842358753087201E-2</v>
      </c>
    </row>
    <row r="596" spans="12:26">
      <c r="L596">
        <f t="shared" si="1927"/>
        <v>0.59050000000000047</v>
      </c>
      <c r="M596">
        <f t="shared" si="1928"/>
        <v>0.29550000000000021</v>
      </c>
      <c r="N596">
        <f t="shared" si="1928"/>
        <v>0.4643627241496931</v>
      </c>
      <c r="O596">
        <f t="shared" si="1928"/>
        <v>0.53377559732552649</v>
      </c>
      <c r="P596">
        <f t="shared" si="1928"/>
        <v>0.56364923608541373</v>
      </c>
      <c r="Q596">
        <f t="shared" si="1922"/>
        <v>0.57748175960922743</v>
      </c>
      <c r="R596">
        <f t="shared" ref="R596:S596" si="1982">R595+$K$2/(1+($L596)^R$4)</f>
        <v>0.58416431045405459</v>
      </c>
      <c r="S596">
        <f t="shared" si="1982"/>
        <v>0.58748261887746911</v>
      </c>
      <c r="T596">
        <f t="shared" ref="T596:U596" si="1983">T595+$K$2/(1+($L596)^T$4)</f>
        <v>0.58916416309007236</v>
      </c>
      <c r="U596">
        <f t="shared" si="1983"/>
        <v>0.59003029384801997</v>
      </c>
      <c r="V596">
        <f t="shared" ref="V596" si="1984">V595+$K$2/(1+($L596)^V$4)</f>
        <v>0.59048255171801023</v>
      </c>
      <c r="X596">
        <f t="shared" si="1932"/>
        <v>6.2598072112005201E-2</v>
      </c>
      <c r="Y596">
        <f t="shared" si="1932"/>
        <v>2.8855528408750674E-2</v>
      </c>
      <c r="Z596">
        <f t="shared" ref="Z596" si="1985">Z595+$K$2*LN(1+($L596)^Z$4)</f>
        <v>1.3957101518865497E-2</v>
      </c>
    </row>
    <row r="597" spans="12:26">
      <c r="L597">
        <f t="shared" si="1927"/>
        <v>0.59150000000000047</v>
      </c>
      <c r="M597">
        <f t="shared" si="1928"/>
        <v>0.29600000000000021</v>
      </c>
      <c r="N597">
        <f t="shared" si="1928"/>
        <v>0.4649910621955618</v>
      </c>
      <c r="O597">
        <f t="shared" si="1928"/>
        <v>0.53451640816892299</v>
      </c>
      <c r="P597">
        <f t="shared" si="1928"/>
        <v>0.56447777120898757</v>
      </c>
      <c r="Q597">
        <f t="shared" si="1922"/>
        <v>0.57837269917067968</v>
      </c>
      <c r="R597">
        <f t="shared" ref="R597:S597" si="1986">R596+$K$2/(1+($L597)^R$4)</f>
        <v>0.58509679323212893</v>
      </c>
      <c r="S597">
        <f t="shared" si="1986"/>
        <v>0.58844154972112228</v>
      </c>
      <c r="T597">
        <f t="shared" ref="T597:U597" si="1987">T596+$K$2/(1+($L597)^T$4)</f>
        <v>0.5901394561824721</v>
      </c>
      <c r="U597">
        <f t="shared" si="1987"/>
        <v>0.59101553071120416</v>
      </c>
      <c r="V597">
        <f t="shared" ref="V597" si="1988">V596+$K$2/(1+($L597)^V$4)</f>
        <v>0.59147376634024229</v>
      </c>
      <c r="X597">
        <f t="shared" si="1932"/>
        <v>6.2898082070348249E-2</v>
      </c>
      <c r="Y597">
        <f t="shared" si="1932"/>
        <v>2.904362445759005E-2</v>
      </c>
      <c r="Z597">
        <f t="shared" ref="Z597" si="1989">Z596+$K$2*LN(1+($L597)^Z$4)</f>
        <v>1.4072580204942184E-2</v>
      </c>
    </row>
    <row r="598" spans="12:26">
      <c r="L598">
        <f t="shared" si="1927"/>
        <v>0.59250000000000047</v>
      </c>
      <c r="M598">
        <f t="shared" si="1928"/>
        <v>0.29650000000000021</v>
      </c>
      <c r="N598">
        <f t="shared" si="1928"/>
        <v>0.46561900568064812</v>
      </c>
      <c r="O598">
        <f t="shared" si="1928"/>
        <v>0.53525656980171954</v>
      </c>
      <c r="P598">
        <f t="shared" si="1928"/>
        <v>0.56530558521102936</v>
      </c>
      <c r="Q598">
        <f t="shared" ref="Q598:R645" si="1990">Q597+$K$2/(1+($L598)^Q$4)</f>
        <v>0.57926298046690394</v>
      </c>
      <c r="R598">
        <f t="shared" si="1990"/>
        <v>0.58602874231849256</v>
      </c>
      <c r="S598">
        <f t="shared" ref="S598:T598" si="1991">S597+$K$2/(1+($L598)^S$4)</f>
        <v>0.5894000795561265</v>
      </c>
      <c r="T598">
        <f t="shared" si="1991"/>
        <v>0.59111446274327784</v>
      </c>
      <c r="U598">
        <f t="shared" ref="U598:V598" si="1992">U597+$K$2/(1+($L598)^U$4)</f>
        <v>0.59200056972341708</v>
      </c>
      <c r="V598">
        <f t="shared" si="1992"/>
        <v>0.59246484758084739</v>
      </c>
      <c r="X598">
        <f t="shared" si="1932"/>
        <v>6.319896876428488E-2</v>
      </c>
      <c r="Y598">
        <f t="shared" si="1932"/>
        <v>2.9232591242636378E-2</v>
      </c>
      <c r="Z598">
        <f t="shared" ref="Z598" si="1993">Z597+$K$2*LN(1+($L598)^Z$4)</f>
        <v>1.4188798007962229E-2</v>
      </c>
    </row>
    <row r="599" spans="12:26">
      <c r="L599">
        <f t="shared" si="1927"/>
        <v>0.59350000000000047</v>
      </c>
      <c r="M599">
        <f t="shared" si="1928"/>
        <v>0.29700000000000021</v>
      </c>
      <c r="N599">
        <f t="shared" si="1928"/>
        <v>0.46624655510016488</v>
      </c>
      <c r="O599">
        <f t="shared" si="1928"/>
        <v>0.5359960822670341</v>
      </c>
      <c r="P599">
        <f t="shared" si="1928"/>
        <v>0.56613267691380031</v>
      </c>
      <c r="Q599">
        <f t="shared" si="1990"/>
        <v>0.58015260113586253</v>
      </c>
      <c r="R599">
        <f t="shared" si="1990"/>
        <v>0.58696015471474172</v>
      </c>
      <c r="S599">
        <f t="shared" ref="S599:T599" si="1994">S598+$K$2/(1+($L599)^S$4)</f>
        <v>0.59035820532364836</v>
      </c>
      <c r="T599">
        <f t="shared" si="1994"/>
        <v>0.59208918002705413</v>
      </c>
      <c r="U599">
        <f t="shared" ref="U599:V599" si="1995">U598+$K$2/(1+($L599)^U$4)</f>
        <v>0.59298540861418825</v>
      </c>
      <c r="V599">
        <f t="shared" si="1995"/>
        <v>0.59345579366330869</v>
      </c>
      <c r="X599">
        <f t="shared" si="1932"/>
        <v>6.3500732904849103E-2</v>
      </c>
      <c r="Y599">
        <f t="shared" si="1932"/>
        <v>2.9422430946682999E-2</v>
      </c>
      <c r="Z599">
        <f t="shared" ref="Z599" si="1996">Z598+$K$2*LN(1+($L599)^Z$4)</f>
        <v>1.430575812972678E-2</v>
      </c>
    </row>
    <row r="600" spans="12:26">
      <c r="L600">
        <f t="shared" si="1927"/>
        <v>0.59450000000000047</v>
      </c>
      <c r="M600">
        <f t="shared" si="1928"/>
        <v>0.29750000000000021</v>
      </c>
      <c r="N600">
        <f t="shared" si="1928"/>
        <v>0.46687371094839319</v>
      </c>
      <c r="O600">
        <f t="shared" si="1928"/>
        <v>0.53673494561074908</v>
      </c>
      <c r="P600">
        <f t="shared" si="1928"/>
        <v>0.56695904514491025</v>
      </c>
      <c r="Q600">
        <f t="shared" si="1990"/>
        <v>0.58104155881694697</v>
      </c>
      <c r="R600">
        <f t="shared" si="1990"/>
        <v>0.58789102741560184</v>
      </c>
      <c r="S600">
        <f t="shared" ref="S600:T600" si="1997">S599+$K$2/(1+($L600)^S$4)</f>
        <v>0.59131592395006138</v>
      </c>
      <c r="T600">
        <f t="shared" si="1997"/>
        <v>0.59306360526874491</v>
      </c>
      <c r="U600">
        <f t="shared" ref="U600:V600" si="1998">U599+$K$2/(1+($L600)^U$4)</f>
        <v>0.59397004509197548</v>
      </c>
      <c r="V600">
        <f t="shared" si="1998"/>
        <v>0.59444660279106232</v>
      </c>
      <c r="X600">
        <f t="shared" si="1932"/>
        <v>6.3803375200531018E-2</v>
      </c>
      <c r="Y600">
        <f t="shared" si="1932"/>
        <v>2.9613145751108457E-2</v>
      </c>
      <c r="Z600">
        <f t="shared" ref="Z600" si="1999">Z599+$K$2*LN(1+($L600)^Z$4)</f>
        <v>1.4423463777157716E-2</v>
      </c>
    </row>
    <row r="601" spans="12:26">
      <c r="L601">
        <f t="shared" si="1927"/>
        <v>0.59550000000000047</v>
      </c>
      <c r="M601">
        <f t="shared" si="1928"/>
        <v>0.29800000000000021</v>
      </c>
      <c r="N601">
        <f t="shared" si="1928"/>
        <v>0.46750047371868464</v>
      </c>
      <c r="O601">
        <f t="shared" si="1928"/>
        <v>0.53747315988150135</v>
      </c>
      <c r="P601">
        <f t="shared" si="1928"/>
        <v>0.56778468873733379</v>
      </c>
      <c r="Q601">
        <f t="shared" si="1990"/>
        <v>0.58192985115104179</v>
      </c>
      <c r="R601">
        <f t="shared" si="1990"/>
        <v>0.58882135740899444</v>
      </c>
      <c r="S601">
        <f t="shared" ref="S601:T601" si="2000">S600+$K$2/(1+($L601)^S$4)</f>
        <v>0.59227323234695939</v>
      </c>
      <c r="T601">
        <f t="shared" si="2000"/>
        <v>0.59403773568360996</v>
      </c>
      <c r="U601">
        <f t="shared" ref="U601:V601" si="2001">U600+$K$2/(1+($L601)^U$4)</f>
        <v>0.59495447684403291</v>
      </c>
      <c r="V601">
        <f t="shared" si="2001"/>
        <v>0.59543727314732176</v>
      </c>
      <c r="X601">
        <f t="shared" si="1932"/>
        <v>6.4106896357280396E-2</v>
      </c>
      <c r="Y601">
        <f t="shared" si="1932"/>
        <v>2.9804737835856628E-2</v>
      </c>
      <c r="Z601">
        <f t="shared" ref="Z601" si="2002">Z600+$K$2*LN(1+($L601)^Z$4)</f>
        <v>1.4541918162262009E-2</v>
      </c>
    </row>
    <row r="602" spans="12:26">
      <c r="L602">
        <f t="shared" si="1927"/>
        <v>0.59650000000000047</v>
      </c>
      <c r="M602">
        <f t="shared" si="1928"/>
        <v>0.29850000000000021</v>
      </c>
      <c r="N602">
        <f t="shared" si="1928"/>
        <v>0.46812684390346382</v>
      </c>
      <c r="O602">
        <f t="shared" si="1928"/>
        <v>0.53821072513067214</v>
      </c>
      <c r="P602">
        <f t="shared" si="1928"/>
        <v>0.56860960652942683</v>
      </c>
      <c r="Q602">
        <f t="shared" si="1990"/>
        <v>0.58281747578058807</v>
      </c>
      <c r="R602">
        <f t="shared" si="1990"/>
        <v>0.58975114167610421</v>
      </c>
      <c r="S602">
        <f t="shared" ref="S602:T602" si="2003">S601+$K$2/(1+($L602)^S$4)</f>
        <v>0.59323012741117098</v>
      </c>
      <c r="T602">
        <f t="shared" si="2003"/>
        <v>0.59501156846716163</v>
      </c>
      <c r="U602">
        <f t="shared" ref="U602:V602" si="2004">U601+$K$2/(1+($L602)^U$4)</f>
        <v>0.59593870153627881</v>
      </c>
      <c r="V602">
        <f t="shared" si="2004"/>
        <v>0.59642780289490138</v>
      </c>
      <c r="X602">
        <f t="shared" si="1932"/>
        <v>6.4411297078510246E-2</v>
      </c>
      <c r="Y602">
        <f t="shared" si="1932"/>
        <v>2.9997209379416894E-2</v>
      </c>
      <c r="Z602">
        <f t="shared" ref="Z602" si="2005">Z601+$K$2*LN(1+($L602)^Z$4)</f>
        <v>1.4661124502095889E-2</v>
      </c>
    </row>
    <row r="603" spans="12:26">
      <c r="L603">
        <f t="shared" si="1927"/>
        <v>0.59750000000000048</v>
      </c>
      <c r="M603">
        <f t="shared" si="1928"/>
        <v>0.29900000000000021</v>
      </c>
      <c r="N603">
        <f t="shared" si="1928"/>
        <v>0.46875282199423063</v>
      </c>
      <c r="O603">
        <f t="shared" si="1928"/>
        <v>0.53894764141237683</v>
      </c>
      <c r="P603">
        <f t="shared" si="1928"/>
        <v>0.56943379736494237</v>
      </c>
      <c r="Q603">
        <f t="shared" si="1990"/>
        <v>0.5837044303496467</v>
      </c>
      <c r="R603">
        <f t="shared" si="1990"/>
        <v>0.59068037719144728</v>
      </c>
      <c r="S603">
        <f t="shared" ref="S603:T603" si="2006">S602+$K$2/(1+($L603)^S$4)</f>
        <v>0.59418660602477524</v>
      </c>
      <c r="T603">
        <f t="shared" si="2006"/>
        <v>0.5959851007951027</v>
      </c>
      <c r="U603">
        <f t="shared" ref="U603:V603" si="2007">U602+$K$2/(1+($L603)^U$4)</f>
        <v>0.59692271681316378</v>
      </c>
      <c r="V603">
        <f t="shared" si="2007"/>
        <v>0.59741819017603881</v>
      </c>
      <c r="X603">
        <f t="shared" si="1932"/>
        <v>6.4716578065100352E-2</v>
      </c>
      <c r="Y603">
        <f t="shared" si="1932"/>
        <v>3.0190562558804371E-2</v>
      </c>
      <c r="Z603">
        <f t="shared" ref="Z603" si="2008">Z602+$K$2*LN(1+($L603)^Z$4)</f>
        <v>1.478108601872883E-2</v>
      </c>
    </row>
    <row r="604" spans="12:26">
      <c r="L604">
        <f t="shared" si="1927"/>
        <v>0.59850000000000048</v>
      </c>
      <c r="M604">
        <f t="shared" si="1928"/>
        <v>0.29950000000000021</v>
      </c>
      <c r="N604">
        <f t="shared" si="1928"/>
        <v>0.46937840848156248</v>
      </c>
      <c r="O604">
        <f t="shared" si="1928"/>
        <v>0.53968390878345507</v>
      </c>
      <c r="P604">
        <f t="shared" si="1928"/>
        <v>0.57025726009304656</v>
      </c>
      <c r="Q604">
        <f t="shared" si="1990"/>
        <v>0.58459071250396244</v>
      </c>
      <c r="R604">
        <f t="shared" si="1990"/>
        <v>0.59160906092293986</v>
      </c>
      <c r="S604">
        <f t="shared" ref="S604:T604" si="2009">S603+$K$2/(1+($L604)^S$4)</f>
        <v>0.59514266505511837</v>
      </c>
      <c r="T604">
        <f t="shared" si="2009"/>
        <v>0.59695832982326491</v>
      </c>
      <c r="U604">
        <f t="shared" ref="U604:V604" si="2010">U603+$K$2/(1+($L604)^U$4)</f>
        <v>0.59790652029753866</v>
      </c>
      <c r="V604">
        <f t="shared" si="2010"/>
        <v>0.59840843311221692</v>
      </c>
      <c r="X604">
        <f t="shared" si="1932"/>
        <v>6.5022740015400871E-2</v>
      </c>
      <c r="Y604">
        <f t="shared" si="1932"/>
        <v>3.0384799549540192E-2</v>
      </c>
      <c r="Z604">
        <f t="shared" ref="Z604" si="2011">Z603+$K$2*LN(1+($L604)^Z$4)</f>
        <v>1.4901805939207357E-2</v>
      </c>
    </row>
    <row r="605" spans="12:26">
      <c r="L605">
        <f t="shared" si="1927"/>
        <v>0.59950000000000048</v>
      </c>
      <c r="M605">
        <f t="shared" si="1928"/>
        <v>0.30000000000000021</v>
      </c>
      <c r="N605">
        <f t="shared" si="1928"/>
        <v>0.47000360385511669</v>
      </c>
      <c r="O605">
        <f t="shared" si="1928"/>
        <v>0.54041952730346055</v>
      </c>
      <c r="P605">
        <f t="shared" si="1928"/>
        <v>0.57107999356833394</v>
      </c>
      <c r="Q605">
        <f t="shared" si="1990"/>
        <v>0.58547631989102766</v>
      </c>
      <c r="R605">
        <f t="shared" si="1990"/>
        <v>0.59253718983196824</v>
      </c>
      <c r="S605">
        <f t="shared" ref="S605:T605" si="2012">S604+$K$2/(1+($L605)^S$4)</f>
        <v>0.59609830135483144</v>
      </c>
      <c r="T605">
        <f t="shared" si="2012"/>
        <v>0.59793125268754854</v>
      </c>
      <c r="U605">
        <f t="shared" ref="U605:V605" si="2013">U604+$K$2/(1+($L605)^U$4)</f>
        <v>0.5988901095905228</v>
      </c>
      <c r="V605">
        <f t="shared" si="2013"/>
        <v>0.59939852980398478</v>
      </c>
      <c r="X605">
        <f t="shared" si="1932"/>
        <v>6.5329783625235921E-2</v>
      </c>
      <c r="Y605">
        <f t="shared" si="1932"/>
        <v>3.0579922525631832E-2</v>
      </c>
      <c r="Z605">
        <f t="shared" ref="Z605" si="2014">Z604+$K$2*LN(1+($L605)^Z$4)</f>
        <v>1.5023287495518654E-2</v>
      </c>
    </row>
    <row r="606" spans="12:26">
      <c r="L606">
        <f t="shared" si="1927"/>
        <v>0.60050000000000048</v>
      </c>
      <c r="M606">
        <f t="shared" si="1928"/>
        <v>0.30050000000000021</v>
      </c>
      <c r="N606">
        <f t="shared" si="1928"/>
        <v>0.47062840860363275</v>
      </c>
      <c r="O606">
        <f t="shared" si="1928"/>
        <v>0.54115449703465091</v>
      </c>
      <c r="P606">
        <f t="shared" si="1928"/>
        <v>0.57190199665084329</v>
      </c>
      <c r="Q606">
        <f t="shared" si="1990"/>
        <v>0.58636125016014584</v>
      </c>
      <c r="R606">
        <f t="shared" si="1990"/>
        <v>0.59346476087345856</v>
      </c>
      <c r="S606">
        <f t="shared" ref="S606:T606" si="2015">S605+$K$2/(1+($L606)^S$4)</f>
        <v>0.59705351176184951</v>
      </c>
      <c r="T606">
        <f t="shared" si="2015"/>
        <v>0.59890386650386263</v>
      </c>
      <c r="U606">
        <f t="shared" ref="U606:V606" si="2016">U605+$K$2/(1+($L606)^U$4)</f>
        <v>0.59987348227137227</v>
      </c>
      <c r="V606">
        <f t="shared" si="2016"/>
        <v>0.60038847833077824</v>
      </c>
      <c r="X606">
        <f t="shared" si="1932"/>
        <v>6.5637709587907198E-2</v>
      </c>
      <c r="Y606">
        <f t="shared" si="1932"/>
        <v>3.0775933659553507E-2</v>
      </c>
      <c r="Z606">
        <f t="shared" ref="Z606" si="2017">Z605+$K$2*LN(1+($L606)^Z$4)</f>
        <v>1.5145533924554004E-2</v>
      </c>
    </row>
    <row r="607" spans="12:26">
      <c r="L607">
        <f t="shared" si="1927"/>
        <v>0.60150000000000048</v>
      </c>
      <c r="M607">
        <f t="shared" si="1928"/>
        <v>0.30100000000000021</v>
      </c>
      <c r="N607">
        <f t="shared" si="1928"/>
        <v>0.47125282321493467</v>
      </c>
      <c r="O607">
        <f t="shared" si="1928"/>
        <v>0.54188881804197775</v>
      </c>
      <c r="P607">
        <f t="shared" si="1928"/>
        <v>0.57272326820607267</v>
      </c>
      <c r="Q607">
        <f t="shared" si="1990"/>
        <v>0.58724550096249561</v>
      </c>
      <c r="R607">
        <f t="shared" si="1990"/>
        <v>0.5943917709959482</v>
      </c>
      <c r="S607">
        <f t="shared" ref="S607:T607" si="2018">S606+$K$2/(1+($L607)^S$4)</f>
        <v>0.5980082930994316</v>
      </c>
      <c r="T607">
        <f t="shared" si="2018"/>
        <v>0.59987616836806634</v>
      </c>
      <c r="U607">
        <f t="shared" ref="U607:V607" si="2019">U606+$K$2/(1+($L607)^U$4)</f>
        <v>0.60085663589734839</v>
      </c>
      <c r="V607">
        <f t="shared" si="2019"/>
        <v>0.60137827675073918</v>
      </c>
      <c r="X607">
        <f t="shared" si="1932"/>
        <v>6.5946518594197562E-2</v>
      </c>
      <c r="Y607">
        <f t="shared" si="1932"/>
        <v>3.0972835122226608E-2</v>
      </c>
      <c r="Z607">
        <f t="shared" ref="Z607" si="2020">Z606+$K$2*LN(1+($L607)^Z$4)</f>
        <v>1.5268548468072041E-2</v>
      </c>
    </row>
    <row r="608" spans="12:26">
      <c r="L608">
        <f t="shared" si="1927"/>
        <v>0.60250000000000048</v>
      </c>
      <c r="M608">
        <f t="shared" si="1928"/>
        <v>0.30150000000000021</v>
      </c>
      <c r="N608">
        <f t="shared" si="1928"/>
        <v>0.47187684817593312</v>
      </c>
      <c r="O608">
        <f t="shared" si="1928"/>
        <v>0.54262249039307664</v>
      </c>
      <c r="P608">
        <f t="shared" si="1928"/>
        <v>0.57354380710499486</v>
      </c>
      <c r="Q608">
        <f t="shared" si="1990"/>
        <v>0.58812906995119485</v>
      </c>
      <c r="R608">
        <f t="shared" si="1990"/>
        <v>0.59531821714165756</v>
      </c>
      <c r="S608">
        <f t="shared" ref="S608:T608" si="2021">S607+$K$2/(1+($L608)^S$4)</f>
        <v>0.59896264217618211</v>
      </c>
      <c r="T608">
        <f t="shared" si="2021"/>
        <v>0.60084815535591107</v>
      </c>
      <c r="U608">
        <f t="shared" ref="U608:V608" si="2022">U607+$K$2/(1+($L608)^U$4)</f>
        <v>0.6018395680035864</v>
      </c>
      <c r="V608">
        <f t="shared" si="2022"/>
        <v>0.60236792310053444</v>
      </c>
      <c r="X608">
        <f t="shared" si="1932"/>
        <v>6.6256211332374665E-2</v>
      </c>
      <c r="Y608">
        <f t="shared" si="1932"/>
        <v>3.1170629083000185E-2</v>
      </c>
      <c r="Z608">
        <f t="shared" ref="Z608" si="2023">Z607+$K$2*LN(1+($L608)^Z$4)</f>
        <v>1.539233437266182E-2</v>
      </c>
    </row>
    <row r="609" spans="12:26">
      <c r="L609">
        <f t="shared" si="1927"/>
        <v>0.60350000000000048</v>
      </c>
      <c r="M609">
        <f t="shared" si="1928"/>
        <v>0.30200000000000021</v>
      </c>
      <c r="N609">
        <f t="shared" si="1928"/>
        <v>0.47250048397262784</v>
      </c>
      <c r="O609">
        <f t="shared" si="1928"/>
        <v>0.54335551415825689</v>
      </c>
      <c r="P609">
        <f t="shared" si="1928"/>
        <v>0.57436361222407206</v>
      </c>
      <c r="Q609">
        <f t="shared" si="1990"/>
        <v>0.58901195478136448</v>
      </c>
      <c r="R609">
        <f t="shared" si="1990"/>
        <v>0.59624409624656238</v>
      </c>
      <c r="S609">
        <f t="shared" ref="S609:T609" si="2024">S608+$K$2/(1+($L609)^S$4)</f>
        <v>0.59991655578607328</v>
      </c>
      <c r="T609">
        <f t="shared" si="2024"/>
        <v>0.60181982452298333</v>
      </c>
      <c r="U609">
        <f t="shared" ref="U609:V609" si="2025">U608+$K$2/(1+($L609)^U$4)</f>
        <v>0.60282227610296435</v>
      </c>
      <c r="V609">
        <f t="shared" si="2025"/>
        <v>0.60335741539517396</v>
      </c>
      <c r="X609">
        <f t="shared" si="1932"/>
        <v>6.6566788488194584E-2</v>
      </c>
      <c r="Y609">
        <f t="shared" si="1932"/>
        <v>3.1369317709631514E-2</v>
      </c>
      <c r="Z609">
        <f t="shared" ref="Z609" si="2026">Z608+$K$2*LN(1+($L609)^Z$4)</f>
        <v>1.551689488970571E-2</v>
      </c>
    </row>
    <row r="610" spans="12:26">
      <c r="L610">
        <f t="shared" si="1927"/>
        <v>0.60450000000000048</v>
      </c>
      <c r="M610">
        <f t="shared" si="1928"/>
        <v>0.30250000000000021</v>
      </c>
      <c r="N610">
        <f t="shared" si="1928"/>
        <v>0.47312373109010991</v>
      </c>
      <c r="O610">
        <f t="shared" si="1928"/>
        <v>0.54408788941049147</v>
      </c>
      <c r="P610">
        <f t="shared" si="1928"/>
        <v>0.57518268244527082</v>
      </c>
      <c r="Q610">
        <f t="shared" si="1990"/>
        <v>0.58989415311019244</v>
      </c>
      <c r="R610">
        <f t="shared" si="1990"/>
        <v>0.59716940524046713</v>
      </c>
      <c r="S610">
        <f t="shared" ref="S610:T610" si="2027">S609+$K$2/(1+($L610)^S$4)</f>
        <v>0.60087003070846856</v>
      </c>
      <c r="T610">
        <f t="shared" si="2027"/>
        <v>0.60279117290464912</v>
      </c>
      <c r="U610">
        <f t="shared" ref="U610:V610" si="2028">U609+$K$2/(1+($L610)^U$4)</f>
        <v>0.60380475768597186</v>
      </c>
      <c r="V610">
        <f t="shared" si="2028"/>
        <v>0.60434675162782814</v>
      </c>
      <c r="X610">
        <f t="shared" si="1932"/>
        <v>6.6878250744905457E-2</v>
      </c>
      <c r="Y610">
        <f t="shared" si="1932"/>
        <v>3.1568903168266688E-2</v>
      </c>
      <c r="Z610">
        <f t="shared" ref="Z610" si="2029">Z609+$K$2*LN(1+($L610)^Z$4)</f>
        <v>1.5642233275342112E-2</v>
      </c>
    </row>
    <row r="611" spans="12:26">
      <c r="L611">
        <f t="shared" si="1927"/>
        <v>0.60550000000000048</v>
      </c>
      <c r="M611">
        <f t="shared" si="1928"/>
        <v>0.30300000000000021</v>
      </c>
      <c r="N611">
        <f t="shared" si="1928"/>
        <v>0.47374659001256397</v>
      </c>
      <c r="O611">
        <f t="shared" si="1928"/>
        <v>0.5448196162254072</v>
      </c>
      <c r="P611">
        <f t="shared" si="1928"/>
        <v>0.5760010166560765</v>
      </c>
      <c r="Q611">
        <f t="shared" si="1990"/>
        <v>0.59077566259699787</v>
      </c>
      <c r="R611">
        <f t="shared" si="1990"/>
        <v>0.59809414104707892</v>
      </c>
      <c r="S611">
        <f t="shared" ref="S611:T611" si="2030">S610+$K$2/(1+($L611)^S$4)</f>
        <v>0.60182306370814764</v>
      </c>
      <c r="T611">
        <f t="shared" si="2030"/>
        <v>0.60376219751599858</v>
      </c>
      <c r="U611">
        <f t="shared" ref="U611:V611" si="2031">U610+$K$2/(1+($L611)^U$4)</f>
        <v>0.60478701022057946</v>
      </c>
      <c r="V611">
        <f t="shared" si="2031"/>
        <v>0.60533592976964468</v>
      </c>
      <c r="X611">
        <f t="shared" si="1932"/>
        <v>6.7190598783251121E-2</v>
      </c>
      <c r="Y611">
        <f t="shared" si="1932"/>
        <v>3.1769387623421283E-2</v>
      </c>
      <c r="Z611">
        <f t="shared" ref="Z611" si="2032">Z610+$K$2*LN(1+($L611)^Z$4)</f>
        <v>1.5768352790427993E-2</v>
      </c>
    </row>
    <row r="612" spans="12:26">
      <c r="L612">
        <f t="shared" si="1927"/>
        <v>0.60650000000000048</v>
      </c>
      <c r="M612">
        <f t="shared" si="1928"/>
        <v>0.30350000000000021</v>
      </c>
      <c r="N612">
        <f t="shared" si="1928"/>
        <v>0.47436906122327049</v>
      </c>
      <c r="O612">
        <f t="shared" si="1928"/>
        <v>0.54555069468127448</v>
      </c>
      <c r="P612">
        <f t="shared" si="1928"/>
        <v>0.57681861374950782</v>
      </c>
      <c r="Q612">
        <f t="shared" si="1990"/>
        <v>0.59165648090329526</v>
      </c>
      <c r="R612">
        <f t="shared" si="1990"/>
        <v>0.59901830058408223</v>
      </c>
      <c r="S612">
        <f t="shared" ref="S612:T612" si="2033">S611+$K$2/(1+($L612)^S$4)</f>
        <v>0.60277565153533241</v>
      </c>
      <c r="T612">
        <f t="shared" si="2033"/>
        <v>0.60473289535179209</v>
      </c>
      <c r="U612">
        <f t="shared" ref="U612:V612" si="2034">U611+$K$2/(1+($L612)^U$4)</f>
        <v>0.60576903115210812</v>
      </c>
      <c r="V612">
        <f t="shared" si="2034"/>
        <v>0.60632494776956403</v>
      </c>
      <c r="X612">
        <f t="shared" si="1932"/>
        <v>6.7503833281474787E-2</v>
      </c>
      <c r="Y612">
        <f t="shared" si="1932"/>
        <v>3.1970773237961062E-2</v>
      </c>
      <c r="Z612">
        <f t="shared" ref="Z612" si="2035">Z611+$K$2*LN(1+($L612)^Z$4)</f>
        <v>1.5895256700501247E-2</v>
      </c>
    </row>
    <row r="613" spans="12:26">
      <c r="L613">
        <f t="shared" si="1927"/>
        <v>0.60750000000000048</v>
      </c>
      <c r="M613">
        <f t="shared" si="1928"/>
        <v>0.30400000000000021</v>
      </c>
      <c r="N613">
        <f t="shared" si="1928"/>
        <v>0.474991145204608</v>
      </c>
      <c r="O613">
        <f t="shared" si="1928"/>
        <v>0.54628112485899727</v>
      </c>
      <c r="P613">
        <f t="shared" si="1928"/>
        <v>0.57763547262413129</v>
      </c>
      <c r="Q613">
        <f t="shared" si="1990"/>
        <v>0.59253660569285849</v>
      </c>
      <c r="R613">
        <f t="shared" si="1990"/>
        <v>0.59994188076321442</v>
      </c>
      <c r="S613">
        <f t="shared" ref="S613:T613" si="2036">S612+$K$2/(1+($L613)^S$4)</f>
        <v>0.60372779092571383</v>
      </c>
      <c r="T613">
        <f t="shared" si="2036"/>
        <v>0.60570326338640723</v>
      </c>
      <c r="U613">
        <f t="shared" ref="U613:V613" si="2037">U612+$K$2/(1+($L613)^U$4)</f>
        <v>0.60675081790309893</v>
      </c>
      <c r="V613">
        <f t="shared" si="2037"/>
        <v>0.60731380355413545</v>
      </c>
      <c r="X613">
        <f t="shared" si="1932"/>
        <v>6.7817954915322678E-2</v>
      </c>
      <c r="Y613">
        <f t="shared" si="1932"/>
        <v>3.2173062173082759E-2</v>
      </c>
      <c r="Z613">
        <f t="shared" ref="Z613" si="2038">Z612+$K$2*LN(1+($L613)^Z$4)</f>
        <v>1.6022948275742892E-2</v>
      </c>
    </row>
    <row r="614" spans="12:26">
      <c r="L614">
        <f t="shared" si="1927"/>
        <v>0.60850000000000048</v>
      </c>
      <c r="M614">
        <f t="shared" si="1928"/>
        <v>0.30450000000000021</v>
      </c>
      <c r="N614">
        <f t="shared" si="1928"/>
        <v>0.47561284243805529</v>
      </c>
      <c r="O614">
        <f t="shared" si="1928"/>
        <v>0.54701090684210318</v>
      </c>
      <c r="P614">
        <f t="shared" si="1928"/>
        <v>0.57845159218407494</v>
      </c>
      <c r="Q614">
        <f t="shared" si="1990"/>
        <v>0.59341603463178494</v>
      </c>
      <c r="R614">
        <f t="shared" si="1990"/>
        <v>0.60086487849034187</v>
      </c>
      <c r="S614">
        <f t="shared" ref="S614:T614" si="2039">S613+$K$2/(1+($L614)^S$4)</f>
        <v>0.60467947860048088</v>
      </c>
      <c r="T614">
        <f t="shared" si="2039"/>
        <v>0.60667329857378693</v>
      </c>
      <c r="U614">
        <f t="shared" ref="U614:V614" si="2040">U613+$K$2/(1+($L614)^U$4)</f>
        <v>0.60773236787318308</v>
      </c>
      <c r="V614">
        <f t="shared" si="2040"/>
        <v>0.60830249502733114</v>
      </c>
      <c r="X614">
        <f t="shared" si="1932"/>
        <v>6.8132964358047721E-2</v>
      </c>
      <c r="Y614">
        <f t="shared" si="1932"/>
        <v>3.2376256588294898E-2</v>
      </c>
      <c r="Z614">
        <f t="shared" ref="Z614" si="2041">Z613+$K$2*LN(1+($L614)^Z$4)</f>
        <v>1.6151430790939073E-2</v>
      </c>
    </row>
    <row r="615" spans="12:26">
      <c r="L615">
        <f t="shared" si="1927"/>
        <v>0.60950000000000049</v>
      </c>
      <c r="M615">
        <f t="shared" si="1928"/>
        <v>0.30500000000000022</v>
      </c>
      <c r="N615">
        <f t="shared" si="1928"/>
        <v>0.47623415340419384</v>
      </c>
      <c r="O615">
        <f t="shared" si="1928"/>
        <v>0.54774004071673332</v>
      </c>
      <c r="P615">
        <f t="shared" si="1928"/>
        <v>0.57926697133904259</v>
      </c>
      <c r="Q615">
        <f t="shared" si="1990"/>
        <v>0.59429476538855996</v>
      </c>
      <c r="R615">
        <f t="shared" si="1990"/>
        <v>0.60178729066553682</v>
      </c>
      <c r="S615">
        <f t="shared" ref="S615:T615" si="2042">S614+$K$2/(1+($L615)^S$4)</f>
        <v>0.6056307112663496</v>
      </c>
      <c r="T615">
        <f t="shared" si="2042"/>
        <v>0.60764299784738807</v>
      </c>
      <c r="U615">
        <f t="shared" ref="U615:V615" si="2043">U614+$K$2/(1+($L615)^U$4)</f>
        <v>0.6087136784389523</v>
      </c>
      <c r="V615">
        <f t="shared" si="2043"/>
        <v>0.6092910200703604</v>
      </c>
      <c r="X615">
        <f t="shared" si="1932"/>
        <v>6.8448862280413234E-2</v>
      </c>
      <c r="Y615">
        <f t="shared" si="1932"/>
        <v>3.2580358641398681E-2</v>
      </c>
      <c r="Z615">
        <f t="shared" ref="Z615" si="2044">Z614+$K$2*LN(1+($L615)^Z$4)</f>
        <v>1.6280707525442906E-2</v>
      </c>
    </row>
    <row r="616" spans="12:26">
      <c r="L616">
        <f t="shared" si="1927"/>
        <v>0.61050000000000049</v>
      </c>
      <c r="M616">
        <f t="shared" si="1928"/>
        <v>0.30550000000000022</v>
      </c>
      <c r="N616">
        <f t="shared" si="1928"/>
        <v>0.47685507858270981</v>
      </c>
      <c r="O616">
        <f t="shared" si="1928"/>
        <v>0.54846852657163236</v>
      </c>
      <c r="P616">
        <f t="shared" si="1928"/>
        <v>0.58008160900432715</v>
      </c>
      <c r="Q616">
        <f t="shared" si="1990"/>
        <v>0.59517279563412095</v>
      </c>
      <c r="R616">
        <f t="shared" si="1990"/>
        <v>0.60270911418315498</v>
      </c>
      <c r="S616">
        <f t="shared" ref="S616:T616" si="2045">S615+$K$2/(1+($L616)^S$4)</f>
        <v>0.60658148561559411</v>
      </c>
      <c r="T616">
        <f t="shared" si="2045"/>
        <v>0.60861235812013204</v>
      </c>
      <c r="U616">
        <f t="shared" ref="U616:V616" si="2046">U615+$K$2/(1+($L616)^U$4)</f>
        <v>0.6096947469538293</v>
      </c>
      <c r="V616">
        <f t="shared" si="2046"/>
        <v>0.6102793765414829</v>
      </c>
      <c r="X616">
        <f t="shared" si="1932"/>
        <v>6.8765649350696595E-2</v>
      </c>
      <c r="Y616">
        <f t="shared" si="1932"/>
        <v>3.2785370488468933E-2</v>
      </c>
      <c r="Z616">
        <f t="shared" ref="Z616" si="2047">Z615+$K$2*LN(1+($L616)^Z$4)</f>
        <v>1.6410781763136158E-2</v>
      </c>
    </row>
    <row r="617" spans="12:26">
      <c r="L617">
        <f t="shared" si="1927"/>
        <v>0.61150000000000049</v>
      </c>
      <c r="M617">
        <f t="shared" si="1928"/>
        <v>0.30600000000000022</v>
      </c>
      <c r="N617">
        <f t="shared" si="1928"/>
        <v>0.47747561845239644</v>
      </c>
      <c r="O617">
        <f t="shared" si="1928"/>
        <v>0.54919636449813858</v>
      </c>
      <c r="P617">
        <f t="shared" si="1928"/>
        <v>0.58089550410082469</v>
      </c>
      <c r="Q617">
        <f t="shared" si="1990"/>
        <v>0.59605012304192151</v>
      </c>
      <c r="R617">
        <f t="shared" si="1990"/>
        <v>0.60363034593191389</v>
      </c>
      <c r="S617">
        <f t="shared" ref="S617:T617" si="2048">S616+$K$2/(1+($L617)^S$4)</f>
        <v>0.60753179832607895</v>
      </c>
      <c r="T617">
        <f t="shared" si="2048"/>
        <v>0.6095813762843556</v>
      </c>
      <c r="U617">
        <f t="shared" ref="U617:V617" si="2049">U616+$K$2/(1+($L617)^U$4)</f>
        <v>0.61067557074793899</v>
      </c>
      <c r="V617">
        <f t="shared" si="2049"/>
        <v>0.6112675622758218</v>
      </c>
      <c r="X617">
        <f t="shared" si="1932"/>
        <v>6.9083326234692974E-2</v>
      </c>
      <c r="Y617">
        <f t="shared" si="1932"/>
        <v>3.2991294283835092E-2</v>
      </c>
      <c r="Z617">
        <f t="shared" ref="Z617" si="2050">Z616+$K$2*LN(1+($L617)^Z$4)</f>
        <v>1.6541656792390738E-2</v>
      </c>
    </row>
    <row r="618" spans="12:26">
      <c r="L618">
        <f t="shared" si="1927"/>
        <v>0.61250000000000049</v>
      </c>
      <c r="M618">
        <f t="shared" si="1928"/>
        <v>0.30650000000000022</v>
      </c>
      <c r="N618">
        <f t="shared" si="1928"/>
        <v>0.47809577349115612</v>
      </c>
      <c r="O618">
        <f t="shared" si="1928"/>
        <v>0.54992355459017361</v>
      </c>
      <c r="P618">
        <f t="shared" si="1928"/>
        <v>0.58170865555504758</v>
      </c>
      <c r="Q618">
        <f t="shared" si="1990"/>
        <v>0.59692674528799594</v>
      </c>
      <c r="R618">
        <f t="shared" si="1990"/>
        <v>0.6045509827949721</v>
      </c>
      <c r="S618">
        <f t="shared" ref="S618:T618" si="2051">S617+$K$2/(1+($L618)^S$4)</f>
        <v>0.60848164606129207</v>
      </c>
      <c r="T618">
        <f t="shared" si="2051"/>
        <v>0.61055004921176326</v>
      </c>
      <c r="U618">
        <f t="shared" ref="U618:V618" si="2052">U617+$K$2/(1+($L618)^U$4)</f>
        <v>0.61165614712797955</v>
      </c>
      <c r="V618">
        <f t="shared" si="2052"/>
        <v>0.61225557508517536</v>
      </c>
      <c r="X618">
        <f t="shared" si="1932"/>
        <v>6.9401893595719022E-2</v>
      </c>
      <c r="Y618">
        <f t="shared" si="1932"/>
        <v>3.3198132180062269E-2</v>
      </c>
      <c r="Z618">
        <f t="shared" ref="Z618" si="2053">Z617+$K$2*LN(1+($L618)^Z$4)</f>
        <v>1.6673335906030033E-2</v>
      </c>
    </row>
    <row r="619" spans="12:26">
      <c r="L619">
        <f t="shared" si="1927"/>
        <v>0.61350000000000049</v>
      </c>
      <c r="M619">
        <f t="shared" si="1928"/>
        <v>0.30700000000000022</v>
      </c>
      <c r="N619">
        <f t="shared" si="1928"/>
        <v>0.47871554417600271</v>
      </c>
      <c r="O619">
        <f t="shared" si="1928"/>
        <v>0.55065009694423261</v>
      </c>
      <c r="P619">
        <f t="shared" si="1928"/>
        <v>0.58252106229913769</v>
      </c>
      <c r="Q619">
        <f t="shared" si="1990"/>
        <v>0.59780266005102334</v>
      </c>
      <c r="R619">
        <f t="shared" si="1990"/>
        <v>0.60547102165000877</v>
      </c>
      <c r="S619">
        <f t="shared" ref="S619:T619" si="2054">S618+$K$2/(1+($L619)^S$4)</f>
        <v>0.60943102547037931</v>
      </c>
      <c r="T619">
        <f t="shared" si="2054"/>
        <v>0.6115183737533807</v>
      </c>
      <c r="U619">
        <f t="shared" ref="U619:V619" si="2055">U618+$K$2/(1+($L619)^U$4)</f>
        <v>0.61263647337709448</v>
      </c>
      <c r="V619">
        <f t="shared" si="2055"/>
        <v>0.61324341275782901</v>
      </c>
      <c r="X619">
        <f t="shared" si="1932"/>
        <v>6.9721352094616579E-2</v>
      </c>
      <c r="Y619">
        <f t="shared" si="1932"/>
        <v>3.3405886327932371E-2</v>
      </c>
      <c r="Z619">
        <f t="shared" ref="Z619" si="2056">Z618+$K$2*LN(1+($L619)^Z$4)</f>
        <v>1.6805822401290072E-2</v>
      </c>
    </row>
    <row r="620" spans="12:26">
      <c r="L620">
        <f t="shared" si="1927"/>
        <v>0.61450000000000049</v>
      </c>
      <c r="M620">
        <f t="shared" si="1928"/>
        <v>0.30750000000000022</v>
      </c>
      <c r="N620">
        <f t="shared" si="1928"/>
        <v>0.47933493098306373</v>
      </c>
      <c r="O620">
        <f t="shared" si="1928"/>
        <v>0.55137599165937434</v>
      </c>
      <c r="P620">
        <f t="shared" si="1928"/>
        <v>0.58333272327087937</v>
      </c>
      <c r="Q620">
        <f t="shared" si="1990"/>
        <v>0.59867786501239217</v>
      </c>
      <c r="R620">
        <f t="shared" si="1990"/>
        <v>0.60639045936930436</v>
      </c>
      <c r="S620">
        <f t="shared" ref="S620:T620" si="2057">S619+$K$2/(1+($L620)^S$4)</f>
        <v>0.61037993318818062</v>
      </c>
      <c r="T620">
        <f t="shared" si="2057"/>
        <v>0.61248634673950919</v>
      </c>
      <c r="U620">
        <f t="shared" ref="U620:V620" si="2058">U619+$K$2/(1+($L620)^U$4)</f>
        <v>0.61361654675474431</v>
      </c>
      <c r="V620">
        <f t="shared" si="2058"/>
        <v>0.61423107305836611</v>
      </c>
      <c r="X620">
        <f t="shared" si="1932"/>
        <v>7.0041702389756419E-2</v>
      </c>
      <c r="Y620">
        <f t="shared" si="1932"/>
        <v>3.3614558876425275E-2</v>
      </c>
      <c r="Z620">
        <f t="shared" ref="Z620" si="2059">Z619+$K$2*LN(1+($L620)^Z$4)</f>
        <v>1.6939119579780535E-2</v>
      </c>
    </row>
    <row r="621" spans="12:26">
      <c r="L621">
        <f t="shared" si="1927"/>
        <v>0.61550000000000049</v>
      </c>
      <c r="M621">
        <f t="shared" si="1928"/>
        <v>0.30800000000000022</v>
      </c>
      <c r="N621">
        <f t="shared" si="1928"/>
        <v>0.47995393438758244</v>
      </c>
      <c r="O621">
        <f t="shared" si="1928"/>
        <v>0.55210123883721096</v>
      </c>
      <c r="P621">
        <f t="shared" si="1928"/>
        <v>0.58414363741371245</v>
      </c>
      <c r="Q621">
        <f t="shared" si="1990"/>
        <v>0.59955235785626415</v>
      </c>
      <c r="R621">
        <f t="shared" si="1990"/>
        <v>0.6073092928198216</v>
      </c>
      <c r="S621">
        <f t="shared" ref="S621:T621" si="2060">S620+$K$2/(1+($L621)^S$4)</f>
        <v>0.61132836583526684</v>
      </c>
      <c r="T621">
        <f t="shared" si="2060"/>
        <v>0.6134539649796813</v>
      </c>
      <c r="U621">
        <f t="shared" ref="U621:V621" si="2061">U620+$K$2/(1+($L621)^U$4)</f>
        <v>0.61459636449657962</v>
      </c>
      <c r="V621">
        <f t="shared" si="2061"/>
        <v>0.61521855372747825</v>
      </c>
      <c r="X621">
        <f t="shared" si="1932"/>
        <v>7.0362945137041971E-2</v>
      </c>
      <c r="Y621">
        <f t="shared" si="1932"/>
        <v>3.3824151972700049E-2</v>
      </c>
      <c r="Z621">
        <f t="shared" ref="Z621" si="2062">Z620+$K$2*LN(1+($L621)^Z$4)</f>
        <v>1.7073230747445579E-2</v>
      </c>
    </row>
    <row r="622" spans="12:26">
      <c r="L622">
        <f t="shared" si="1927"/>
        <v>0.61650000000000049</v>
      </c>
      <c r="M622">
        <f t="shared" si="1928"/>
        <v>0.30850000000000022</v>
      </c>
      <c r="N622">
        <f t="shared" si="1928"/>
        <v>0.4805725548639202</v>
      </c>
      <c r="O622">
        <f t="shared" si="1928"/>
        <v>0.55282583858189827</v>
      </c>
      <c r="P622">
        <f t="shared" si="1928"/>
        <v>0.58495380367674488</v>
      </c>
      <c r="Q622">
        <f t="shared" si="1990"/>
        <v>0.60042613626963892</v>
      </c>
      <c r="R622">
        <f t="shared" si="1990"/>
        <v>0.60822751886328774</v>
      </c>
      <c r="S622">
        <f t="shared" ref="S622:T622" si="2063">S621+$K$2/(1+($L622)^S$4)</f>
        <v>0.61227632001797805</v>
      </c>
      <c r="T622">
        <f t="shared" si="2063"/>
        <v>0.61442122526261778</v>
      </c>
      <c r="U622">
        <f t="shared" ref="U622:V622" si="2064">U621+$K$2/(1+($L622)^U$4)</f>
        <v>0.61557592381431392</v>
      </c>
      <c r="V622">
        <f t="shared" si="2064"/>
        <v>0.6162058524817754</v>
      </c>
      <c r="X622">
        <f t="shared" si="1932"/>
        <v>7.0685080989913066E-2</v>
      </c>
      <c r="Y622">
        <f t="shared" si="1932"/>
        <v>3.4034667762076268E-2</v>
      </c>
      <c r="Z622">
        <f t="shared" ref="Z622" si="2065">Z621+$K$2*LN(1+($L622)^Z$4)</f>
        <v>1.720815921452451E-2</v>
      </c>
    </row>
    <row r="623" spans="12:26">
      <c r="L623">
        <f t="shared" si="1927"/>
        <v>0.61750000000000049</v>
      </c>
      <c r="M623">
        <f t="shared" si="1928"/>
        <v>0.30900000000000022</v>
      </c>
      <c r="N623">
        <f t="shared" si="1928"/>
        <v>0.48119079288555855</v>
      </c>
      <c r="O623">
        <f t="shared" si="1928"/>
        <v>0.55354979100012558</v>
      </c>
      <c r="P623">
        <f t="shared" si="1928"/>
        <v>0.5857632210147653</v>
      </c>
      <c r="Q623">
        <f t="shared" si="1990"/>
        <v>0.60129919794241837</v>
      </c>
      <c r="R623">
        <f t="shared" si="1990"/>
        <v>0.60914513435627693</v>
      </c>
      <c r="S623">
        <f t="shared" ref="S623:T623" si="2066">S622+$K$2/(1+($L623)^S$4)</f>
        <v>0.61322379232846336</v>
      </c>
      <c r="T623">
        <f t="shared" si="2066"/>
        <v>0.61538812435618562</v>
      </c>
      <c r="U623">
        <f t="shared" ref="U623:V623" si="2067">U622+$K$2/(1+($L623)^U$4)</f>
        <v>0.61655522189559708</v>
      </c>
      <c r="V623">
        <f t="shared" si="2067"/>
        <v>0.61719296701359527</v>
      </c>
      <c r="X623">
        <f t="shared" si="1932"/>
        <v>7.1008110599349694E-2</v>
      </c>
      <c r="Y623">
        <f t="shared" si="1932"/>
        <v>3.4246108388015346E-2</v>
      </c>
      <c r="Z623">
        <f t="shared" ref="Z623" si="2068">Z622+$K$2*LN(1+($L623)^Z$4)</f>
        <v>1.7343908295512297E-2</v>
      </c>
    </row>
    <row r="624" spans="12:26">
      <c r="L624">
        <f t="shared" si="1927"/>
        <v>0.61850000000000049</v>
      </c>
      <c r="M624">
        <f t="shared" si="1928"/>
        <v>0.30950000000000022</v>
      </c>
      <c r="N624">
        <f t="shared" si="1928"/>
        <v>0.48180864892510133</v>
      </c>
      <c r="O624">
        <f t="shared" si="1928"/>
        <v>0.55427309620110587</v>
      </c>
      <c r="P624">
        <f t="shared" si="1928"/>
        <v>0.58657188838825514</v>
      </c>
      <c r="Q624">
        <f t="shared" si="1990"/>
        <v>0.60217154056747058</v>
      </c>
      <c r="R624">
        <f t="shared" si="1990"/>
        <v>0.61006213615029359</v>
      </c>
      <c r="S624">
        <f t="shared" ref="S624:T624" si="2069">S623+$K$2/(1+($L624)^S$4)</f>
        <v>0.61417077934472197</v>
      </c>
      <c r="T624">
        <f t="shared" si="2069"/>
        <v>0.61635465900735709</v>
      </c>
      <c r="U624">
        <f t="shared" ref="U624:V624" si="2070">U623+$K$2/(1+($L624)^U$4)</f>
        <v>0.61753425590388944</v>
      </c>
      <c r="V624">
        <f t="shared" si="2070"/>
        <v>0.61817989499081216</v>
      </c>
      <c r="X624">
        <f t="shared" si="1932"/>
        <v>7.1332034613875744E-2</v>
      </c>
      <c r="Y624">
        <f t="shared" si="1932"/>
        <v>3.4458475992101965E-2</v>
      </c>
      <c r="Z624">
        <f t="shared" ref="Z624" si="2071">Z623+$K$2*LN(1+($L624)^Z$4)</f>
        <v>1.7480481309119923E-2</v>
      </c>
    </row>
    <row r="625" spans="12:26">
      <c r="L625">
        <f t="shared" si="1927"/>
        <v>0.61950000000000049</v>
      </c>
      <c r="M625">
        <f t="shared" si="1928"/>
        <v>0.31000000000000022</v>
      </c>
      <c r="N625">
        <f t="shared" si="1928"/>
        <v>0.48242612345427699</v>
      </c>
      <c r="O625">
        <f t="shared" si="1928"/>
        <v>0.55499575429656578</v>
      </c>
      <c r="P625">
        <f t="shared" si="1928"/>
        <v>0.58737980476340113</v>
      </c>
      <c r="Q625">
        <f t="shared" si="1990"/>
        <v>0.60304316184069451</v>
      </c>
      <c r="R625">
        <f t="shared" si="1990"/>
        <v>0.61097852109185669</v>
      </c>
      <c r="S625">
        <f t="shared" ref="S625:T625" si="2072">S624+$K$2/(1+($L625)^S$4)</f>
        <v>0.61511727763064517</v>
      </c>
      <c r="T625">
        <f t="shared" si="2072"/>
        <v>0.61732082594217064</v>
      </c>
      <c r="U625">
        <f t="shared" ref="U625:V625" si="2073">U624+$K$2/(1+($L625)^U$4)</f>
        <v>0.61851302297833632</v>
      </c>
      <c r="V625">
        <f t="shared" si="2073"/>
        <v>0.61916663405664518</v>
      </c>
      <c r="X625">
        <f t="shared" si="1932"/>
        <v>7.1656853679562788E-2</v>
      </c>
      <c r="Y625">
        <f t="shared" si="1932"/>
        <v>3.4671772714025544E-2</v>
      </c>
      <c r="Z625">
        <f t="shared" ref="Z625" si="2074">Z624+$K$2*LN(1+($L625)^Z$4)</f>
        <v>1.761788157823457E-2</v>
      </c>
    </row>
    <row r="626" spans="12:26">
      <c r="L626">
        <f t="shared" si="1927"/>
        <v>0.6205000000000005</v>
      </c>
      <c r="M626">
        <f t="shared" si="1928"/>
        <v>0.31050000000000022</v>
      </c>
      <c r="N626">
        <f t="shared" si="1928"/>
        <v>0.4830432169439407</v>
      </c>
      <c r="O626">
        <f t="shared" si="1928"/>
        <v>0.55571776540073559</v>
      </c>
      <c r="P626">
        <f t="shared" si="1928"/>
        <v>0.58818696911210699</v>
      </c>
      <c r="Q626">
        <f t="shared" si="1990"/>
        <v>0.60391405946108401</v>
      </c>
      <c r="R626">
        <f t="shared" si="1990"/>
        <v>0.61189428602258422</v>
      </c>
      <c r="S626">
        <f t="shared" ref="S626:T626" si="2075">S625+$K$2/(1+($L626)^S$4)</f>
        <v>0.61606328373606012</v>
      </c>
      <c r="T626">
        <f t="shared" si="2075"/>
        <v>0.61828662186569228</v>
      </c>
      <c r="U626">
        <f t="shared" ref="U626:V626" si="2076">U625+$K$2/(1+($L626)^U$4)</f>
        <v>0.61949152023364318</v>
      </c>
      <c r="V626">
        <f t="shared" si="2076"/>
        <v>0.62015318182946655</v>
      </c>
      <c r="X626">
        <f t="shared" si="1932"/>
        <v>7.1982568440033839E-2</v>
      </c>
      <c r="Y626">
        <f t="shared" si="1932"/>
        <v>3.488600069156178E-2</v>
      </c>
      <c r="Z626">
        <f t="shared" ref="Z626" si="2077">Z625+$K$2*LN(1+($L626)^Z$4)</f>
        <v>1.7756112429879654E-2</v>
      </c>
    </row>
    <row r="627" spans="12:26">
      <c r="L627">
        <f t="shared" si="1927"/>
        <v>0.6215000000000005</v>
      </c>
      <c r="M627">
        <f t="shared" si="1928"/>
        <v>0.31100000000000022</v>
      </c>
      <c r="N627">
        <f t="shared" si="1928"/>
        <v>0.48365992986407635</v>
      </c>
      <c r="O627">
        <f t="shared" si="1928"/>
        <v>0.55643912963033937</v>
      </c>
      <c r="P627">
        <f t="shared" si="1928"/>
        <v>0.58899338041200533</v>
      </c>
      <c r="Q627">
        <f t="shared" si="1990"/>
        <v>0.60478423113079227</v>
      </c>
      <c r="R627">
        <f t="shared" si="1990"/>
        <v>0.61280942777927883</v>
      </c>
      <c r="S627">
        <f t="shared" ref="S627:T627" si="2078">S626+$K$2/(1+($L627)^S$4)</f>
        <v>0.61700879419677446</v>
      </c>
      <c r="T627">
        <f t="shared" si="2078"/>
        <v>0.61925204346197882</v>
      </c>
      <c r="U627">
        <f t="shared" ref="U627:V627" si="2079">U626+$K$2/(1+($L627)^U$4)</f>
        <v>0.6204697447599512</v>
      </c>
      <c r="V627">
        <f t="shared" si="2079"/>
        <v>0.62113953590260873</v>
      </c>
      <c r="X627">
        <f t="shared" si="1932"/>
        <v>7.2309179536467136E-2</v>
      </c>
      <c r="Y627">
        <f t="shared" si="1932"/>
        <v>3.5101162060554233E-2</v>
      </c>
      <c r="Z627">
        <f t="shared" ref="Z627" si="2080">Z626+$K$2*LN(1+($L627)^Z$4)</f>
        <v>1.7895177195174698E-2</v>
      </c>
    </row>
    <row r="628" spans="12:26">
      <c r="L628">
        <f t="shared" si="1927"/>
        <v>0.6225000000000005</v>
      </c>
      <c r="M628">
        <f t="shared" si="1928"/>
        <v>0.31150000000000022</v>
      </c>
      <c r="N628">
        <f t="shared" si="1928"/>
        <v>0.48427626268379903</v>
      </c>
      <c r="O628">
        <f t="shared" si="1928"/>
        <v>0.55715984710458499</v>
      </c>
      <c r="P628">
        <f t="shared" si="1928"/>
        <v>0.58979903764646935</v>
      </c>
      <c r="Q628">
        <f t="shared" si="1990"/>
        <v>0.60565367455519603</v>
      </c>
      <c r="R628">
        <f t="shared" si="1990"/>
        <v>0.61372394319401402</v>
      </c>
      <c r="S628">
        <f t="shared" ref="S628:T628" si="2081">S627+$K$2/(1+($L628)^S$4)</f>
        <v>0.61795380553462276</v>
      </c>
      <c r="T628">
        <f t="shared" si="2081"/>
        <v>0.62021708739404213</v>
      </c>
      <c r="U628">
        <f t="shared" ref="U628:V628" si="2082">U627+$K$2/(1+($L628)^U$4)</f>
        <v>0.62144769362271379</v>
      </c>
      <c r="V628">
        <f t="shared" si="2082"/>
        <v>0.62212569384417171</v>
      </c>
      <c r="X628">
        <f t="shared" si="1932"/>
        <v>7.2636687607599948E-2</v>
      </c>
      <c r="Y628">
        <f t="shared" si="1932"/>
        <v>3.5317258954896007E-2</v>
      </c>
      <c r="Z628">
        <f t="shared" ref="Z628" si="2083">Z627+$K$2*LN(1+($L628)^Z$4)</f>
        <v>1.8035079209295059E-2</v>
      </c>
    </row>
    <row r="629" spans="12:26">
      <c r="L629">
        <f t="shared" si="1927"/>
        <v>0.6235000000000005</v>
      </c>
      <c r="M629">
        <f t="shared" si="1928"/>
        <v>0.31200000000000022</v>
      </c>
      <c r="N629">
        <f t="shared" si="1928"/>
        <v>0.48489221587135678</v>
      </c>
      <c r="O629">
        <f t="shared" si="1928"/>
        <v>0.55787991794515424</v>
      </c>
      <c r="P629">
        <f t="shared" si="1928"/>
        <v>0.590603939804624</v>
      </c>
      <c r="Q629">
        <f t="shared" si="1990"/>
        <v>0.60652238744295983</v>
      </c>
      <c r="R629">
        <f t="shared" si="1990"/>
        <v>0.61463782909422082</v>
      </c>
      <c r="S629">
        <f t="shared" ref="S629:T629" si="2084">S628+$K$2/(1+($L629)^S$4)</f>
        <v>0.61889831425751418</v>
      </c>
      <c r="T629">
        <f t="shared" si="2084"/>
        <v>0.62118175030381473</v>
      </c>
      <c r="U629">
        <f t="shared" ref="U629:V629" si="2085">U628+$K$2/(1+($L629)^U$4)</f>
        <v>0.62242536386257308</v>
      </c>
      <c r="V629">
        <f t="shared" si="2085"/>
        <v>0.62311165319682982</v>
      </c>
      <c r="X629">
        <f t="shared" si="1932"/>
        <v>7.2965093289732358E-2</v>
      </c>
      <c r="Y629">
        <f t="shared" si="1932"/>
        <v>3.5534293506511452E-2</v>
      </c>
      <c r="Z629">
        <f t="shared" ref="Z629" si="2086">Z628+$K$2*LN(1+($L629)^Z$4)</f>
        <v>1.8175821811431486E-2</v>
      </c>
    </row>
    <row r="630" spans="12:26">
      <c r="L630">
        <f t="shared" si="1927"/>
        <v>0.6245000000000005</v>
      </c>
      <c r="M630">
        <f t="shared" si="1928"/>
        <v>0.31250000000000022</v>
      </c>
      <c r="N630">
        <f t="shared" si="1928"/>
        <v>0.48550778989413301</v>
      </c>
      <c r="O630">
        <f t="shared" si="1928"/>
        <v>0.55859934227619301</v>
      </c>
      <c r="P630">
        <f t="shared" si="1928"/>
        <v>0.59140808588135785</v>
      </c>
      <c r="Q630">
        <f t="shared" si="1990"/>
        <v>0.60739036750610009</v>
      </c>
      <c r="R630">
        <f t="shared" si="1990"/>
        <v>0.61555108230277533</v>
      </c>
      <c r="S630">
        <f t="shared" ref="S630:T630" si="2087">S629+$K$2/(1+($L630)^S$4)</f>
        <v>0.61984231685948099</v>
      </c>
      <c r="T630">
        <f t="shared" si="2087"/>
        <v>0.62214602881211678</v>
      </c>
      <c r="U630">
        <f t="shared" ref="U630:V630" si="2088">U629+$K$2/(1+($L630)^U$4)</f>
        <v>0.62340275249523791</v>
      </c>
      <c r="V630">
        <f t="shared" si="2088"/>
        <v>0.62409741147763753</v>
      </c>
      <c r="X630">
        <f t="shared" si="1932"/>
        <v>7.3294397216731061E-2</v>
      </c>
      <c r="Y630">
        <f t="shared" si="1932"/>
        <v>3.575226784533795E-2</v>
      </c>
      <c r="Z630">
        <f t="shared" ref="Z630" si="2089">Z629+$K$2*LN(1+($L630)^Z$4)</f>
        <v>1.8317408344749538E-2</v>
      </c>
    </row>
    <row r="631" spans="12:26">
      <c r="L631">
        <f t="shared" si="1927"/>
        <v>0.6255000000000005</v>
      </c>
      <c r="M631">
        <f t="shared" si="1928"/>
        <v>0.31300000000000022</v>
      </c>
      <c r="N631">
        <f t="shared" si="1928"/>
        <v>0.48612298521864855</v>
      </c>
      <c r="O631">
        <f t="shared" si="1928"/>
        <v>0.55931812022430116</v>
      </c>
      <c r="P631">
        <f t="shared" si="1928"/>
        <v>0.59221147487733339</v>
      </c>
      <c r="Q631">
        <f t="shared" si="1990"/>
        <v>0.60825761246004928</v>
      </c>
      <c r="R631">
        <f t="shared" si="1990"/>
        <v>0.61646369963808734</v>
      </c>
      <c r="S631">
        <f t="shared" ref="S631:T631" si="2090">S630+$K$2/(1+($L631)^S$4)</f>
        <v>0.62078580982072906</v>
      </c>
      <c r="T631">
        <f t="shared" si="2090"/>
        <v>0.6231099195186246</v>
      </c>
      <c r="U631">
        <f t="shared" ref="U631:V631" si="2091">U630+$K$2/(1+($L631)^U$4)</f>
        <v>0.62437985651136185</v>
      </c>
      <c r="V631">
        <f t="shared" si="2091"/>
        <v>0.62508296617783599</v>
      </c>
      <c r="X631">
        <f t="shared" si="1932"/>
        <v>7.3624600020033182E-2</v>
      </c>
      <c r="Y631">
        <f t="shared" si="1932"/>
        <v>3.5971184099307781E-2</v>
      </c>
      <c r="Z631">
        <f t="shared" ref="Z631" si="2092">Z630+$K$2*LN(1+($L631)^Z$4)</f>
        <v>1.8459842156348851E-2</v>
      </c>
    </row>
    <row r="632" spans="12:26">
      <c r="L632">
        <f t="shared" si="1927"/>
        <v>0.6265000000000005</v>
      </c>
      <c r="M632">
        <f t="shared" si="1928"/>
        <v>0.31350000000000022</v>
      </c>
      <c r="N632">
        <f t="shared" si="1928"/>
        <v>0.48673780231056368</v>
      </c>
      <c r="O632">
        <f t="shared" si="1928"/>
        <v>0.5600362519185228</v>
      </c>
      <c r="P632">
        <f t="shared" si="1928"/>
        <v>0.5930141057989986</v>
      </c>
      <c r="Q632">
        <f t="shared" si="1990"/>
        <v>0.60912412002372018</v>
      </c>
      <c r="R632">
        <f t="shared" si="1990"/>
        <v>0.61737567791418879</v>
      </c>
      <c r="S632">
        <f t="shared" ref="S632:T632" si="2093">S631+$K$2/(1+($L632)^S$4)</f>
        <v>0.62172878960768951</v>
      </c>
      <c r="T632">
        <f t="shared" si="2093"/>
        <v>0.62407341900183999</v>
      </c>
      <c r="U632">
        <f t="shared" ref="U632:V632" si="2094">U631+$K$2/(1+($L632)^U$4)</f>
        <v>0.62535667287642216</v>
      </c>
      <c r="V632">
        <f t="shared" si="2094"/>
        <v>0.62606831476265812</v>
      </c>
      <c r="X632">
        <f t="shared" si="1932"/>
        <v>7.3955702328650105E-2</v>
      </c>
      <c r="Y632">
        <f t="shared" si="1932"/>
        <v>3.6191044394330005E-2</v>
      </c>
      <c r="Z632">
        <f t="shared" ref="Z632" si="2095">Z631+$K$2*LN(1+($L632)^Z$4)</f>
        <v>1.8603126597222241E-2</v>
      </c>
    </row>
    <row r="633" spans="12:26">
      <c r="L633">
        <f t="shared" si="1927"/>
        <v>0.6275000000000005</v>
      </c>
      <c r="M633">
        <f t="shared" si="1928"/>
        <v>0.31400000000000022</v>
      </c>
      <c r="N633">
        <f t="shared" si="1928"/>
        <v>0.48735224163468044</v>
      </c>
      <c r="O633">
        <f t="shared" si="1928"/>
        <v>0.56075373749033641</v>
      </c>
      <c r="P633">
        <f t="shared" si="1928"/>
        <v>0.5938159776585975</v>
      </c>
      <c r="Q633">
        <f t="shared" si="1990"/>
        <v>0.60998988791956987</v>
      </c>
      <c r="R633">
        <f t="shared" si="1990"/>
        <v>0.61828701394082353</v>
      </c>
      <c r="S633">
        <f t="shared" ref="S633:T633" si="2096">S632+$K$2/(1+($L633)^S$4)</f>
        <v>0.62267125267307144</v>
      </c>
      <c r="T633">
        <f t="shared" si="2096"/>
        <v>0.62503652381906172</v>
      </c>
      <c r="U633">
        <f t="shared" ref="U633:V633" si="2097">U632+$K$2/(1+($L633)^U$4)</f>
        <v>0.62633319853059966</v>
      </c>
      <c r="V633">
        <f t="shared" si="2097"/>
        <v>0.62705345467113405</v>
      </c>
      <c r="X633">
        <f t="shared" si="1932"/>
        <v>7.4287704769171278E-2</v>
      </c>
      <c r="Y633">
        <f t="shared" si="1932"/>
        <v>3.6411850854272461E-2</v>
      </c>
      <c r="Z633">
        <f t="shared" ref="Z633" si="2098">Z632+$K$2*LN(1+($L633)^Z$4)</f>
        <v>1.8747265022214684E-2</v>
      </c>
    </row>
    <row r="634" spans="12:26">
      <c r="L634">
        <f t="shared" si="1927"/>
        <v>0.6285000000000005</v>
      </c>
      <c r="M634">
        <f t="shared" si="1928"/>
        <v>0.31450000000000022</v>
      </c>
      <c r="N634">
        <f t="shared" si="1928"/>
        <v>0.48796630365494448</v>
      </c>
      <c r="O634">
        <f t="shared" si="1928"/>
        <v>0.56147057707364478</v>
      </c>
      <c r="P634">
        <f t="shared" si="1928"/>
        <v>0.59461708947418046</v>
      </c>
      <c r="Q634">
        <f t="shared" si="1990"/>
        <v>0.61085491387366386</v>
      </c>
      <c r="R634">
        <f t="shared" si="1990"/>
        <v>0.61919770452353773</v>
      </c>
      <c r="S634">
        <f t="shared" ref="S634:T634" si="2099">S633+$K$2/(1+($L634)^S$4)</f>
        <v>0.62361319545591665</v>
      </c>
      <c r="T634">
        <f t="shared" si="2099"/>
        <v>0.62599923050635797</v>
      </c>
      <c r="U634">
        <f t="shared" ref="U634:V634" si="2100">U633+$K$2/(1+($L634)^U$4)</f>
        <v>0.62730943038865883</v>
      </c>
      <c r="V634">
        <f t="shared" si="2100"/>
        <v>0.62803838331589612</v>
      </c>
      <c r="X634">
        <f t="shared" si="1932"/>
        <v>7.4620607965768054E-2</v>
      </c>
      <c r="Y634">
        <f t="shared" si="1932"/>
        <v>3.6633605600943794E-2</v>
      </c>
      <c r="Z634">
        <f t="shared" ref="Z634" si="2101">Z633+$K$2*LN(1+($L634)^Z$4)</f>
        <v>1.8892260789982122E-2</v>
      </c>
    </row>
    <row r="635" spans="12:26">
      <c r="L635">
        <f t="shared" si="1927"/>
        <v>0.6295000000000005</v>
      </c>
      <c r="M635">
        <f t="shared" si="1928"/>
        <v>0.31500000000000022</v>
      </c>
      <c r="N635">
        <f t="shared" si="1928"/>
        <v>0.48857998883444737</v>
      </c>
      <c r="O635">
        <f t="shared" si="1928"/>
        <v>0.5621867708047652</v>
      </c>
      <c r="P635">
        <f t="shared" si="1928"/>
        <v>0.59541744026961485</v>
      </c>
      <c r="Q635">
        <f t="shared" si="1990"/>
        <v>0.61171919561574006</v>
      </c>
      <c r="R635">
        <f t="shared" si="1990"/>
        <v>0.62010774646377076</v>
      </c>
      <c r="S635">
        <f t="shared" ref="S635:T635" si="2102">S634+$K$2/(1+($L635)^S$4)</f>
        <v>0.62455461438165494</v>
      </c>
      <c r="T635">
        <f t="shared" si="2102"/>
        <v>0.62696153557854017</v>
      </c>
      <c r="U635">
        <f t="shared" ref="U635:V635" si="2103">U634+$K$2/(1+($L635)^U$4)</f>
        <v>0.62828536533982937</v>
      </c>
      <c r="V635">
        <f t="shared" si="2103"/>
        <v>0.62902309808298373</v>
      </c>
      <c r="X635">
        <f t="shared" si="1932"/>
        <v>7.4954412540197551E-2</v>
      </c>
      <c r="Y635">
        <f t="shared" si="1932"/>
        <v>3.6856310754075562E-2</v>
      </c>
      <c r="Z635">
        <f t="shared" ref="Z635" si="2104">Z634+$K$2*LN(1+($L635)^Z$4)</f>
        <v>1.9038117262950145E-2</v>
      </c>
    </row>
    <row r="636" spans="12:26">
      <c r="L636">
        <f t="shared" si="1927"/>
        <v>0.6305000000000005</v>
      </c>
      <c r="M636">
        <f t="shared" si="1928"/>
        <v>0.31550000000000022</v>
      </c>
      <c r="N636">
        <f t="shared" si="1928"/>
        <v>0.48919329763542868</v>
      </c>
      <c r="O636">
        <f t="shared" si="1928"/>
        <v>0.56290231882241992</v>
      </c>
      <c r="P636">
        <f t="shared" si="1928"/>
        <v>0.59621702907459517</v>
      </c>
      <c r="Q636">
        <f t="shared" si="1990"/>
        <v>0.61258273087927262</v>
      </c>
      <c r="R636">
        <f t="shared" si="1990"/>
        <v>0.62101713655894664</v>
      </c>
      <c r="S636">
        <f t="shared" ref="S636:T636" si="2105">S635+$K$2/(1+($L636)^S$4)</f>
        <v>0.62549550586216152</v>
      </c>
      <c r="T636">
        <f t="shared" si="2105"/>
        <v>0.62792343552913865</v>
      </c>
      <c r="U636">
        <f t="shared" ref="U636:V636" si="2106">U635+$K$2/(1+($L636)^U$4)</f>
        <v>0.62926100024768805</v>
      </c>
      <c r="V636">
        <f t="shared" si="2106"/>
        <v>0.6300075963316476</v>
      </c>
      <c r="X636">
        <f t="shared" si="1932"/>
        <v>7.5289119111806468E-2</v>
      </c>
      <c r="Y636">
        <f t="shared" si="1932"/>
        <v>3.7079968431304393E-2</v>
      </c>
      <c r="Z636">
        <f t="shared" ref="Z636" si="2107">Z635+$K$2*LN(1+($L636)^Z$4)</f>
        <v>1.9184837807272509E-2</v>
      </c>
    </row>
    <row r="637" spans="12:26">
      <c r="L637">
        <f t="shared" si="1927"/>
        <v>0.63150000000000051</v>
      </c>
      <c r="M637">
        <f t="shared" si="1928"/>
        <v>0.31600000000000023</v>
      </c>
      <c r="N637">
        <f t="shared" si="1928"/>
        <v>0.48980623051927791</v>
      </c>
      <c r="O637">
        <f t="shared" si="1928"/>
        <v>0.56361722126772584</v>
      </c>
      <c r="P637">
        <f t="shared" si="1928"/>
        <v>0.59701585492465326</v>
      </c>
      <c r="Q637">
        <f t="shared" si="1990"/>
        <v>0.61344551740153608</v>
      </c>
      <c r="R637">
        <f t="shared" si="1990"/>
        <v>0.62192587160256674</v>
      </c>
      <c r="S637">
        <f t="shared" ref="S637:T637" si="2108">S636+$K$2/(1+($L637)^S$4)</f>
        <v>0.62643586629581549</v>
      </c>
      <c r="T637">
        <f t="shared" si="2108"/>
        <v>0.62888492683037922</v>
      </c>
      <c r="U637">
        <f t="shared" ref="U637:V637" si="2109">U636+$K$2/(1+($L637)^U$4)</f>
        <v>0.63023633195004169</v>
      </c>
      <c r="V637">
        <f t="shared" si="2109"/>
        <v>0.63099187539415391</v>
      </c>
      <c r="X637">
        <f t="shared" si="1932"/>
        <v>7.5624728297534943E-2</v>
      </c>
      <c r="Y637">
        <f t="shared" si="1932"/>
        <v>3.7304580748154223E-2</v>
      </c>
      <c r="Z637">
        <f t="shared" ref="Z637" si="2110">Z636+$K$2*LN(1+($L637)^Z$4)</f>
        <v>1.9332425792789539E-2</v>
      </c>
    </row>
    <row r="638" spans="12:26">
      <c r="L638">
        <f t="shared" si="1927"/>
        <v>0.63250000000000051</v>
      </c>
      <c r="M638">
        <f t="shared" si="1928"/>
        <v>0.31650000000000023</v>
      </c>
      <c r="N638">
        <f t="shared" si="1928"/>
        <v>0.49041878794653671</v>
      </c>
      <c r="O638">
        <f t="shared" si="1928"/>
        <v>0.56433147828418495</v>
      </c>
      <c r="P638">
        <f t="shared" si="1928"/>
        <v>0.5978139168611678</v>
      </c>
      <c r="Q638">
        <f t="shared" si="1990"/>
        <v>0.61430755292366879</v>
      </c>
      <c r="R638">
        <f t="shared" si="1990"/>
        <v>0.62283394838430239</v>
      </c>
      <c r="S638">
        <f t="shared" ref="S638:T638" si="2111">S637+$K$2/(1+($L638)^S$4)</f>
        <v>0.6273756920675595</v>
      </c>
      <c r="T638">
        <f t="shared" si="2111"/>
        <v>0.62984600593316198</v>
      </c>
      <c r="U638">
        <f t="shared" ref="U638:V638" si="2112">U637+$K$2/(1+($L638)^U$4)</f>
        <v>0.63121135725881083</v>
      </c>
      <c r="V638">
        <f t="shared" si="2112"/>
        <v>0.63197593257558859</v>
      </c>
      <c r="X638">
        <f t="shared" si="1932"/>
        <v>7.5961240711920452E-2</v>
      </c>
      <c r="Y638">
        <f t="shared" si="1932"/>
        <v>3.7530149818018596E-2</v>
      </c>
      <c r="Z638">
        <f t="shared" ref="Z638" si="2113">Z637+$K$2*LN(1+($L638)^Z$4)</f>
        <v>1.9480884592986362E-2</v>
      </c>
    </row>
    <row r="639" spans="12:26">
      <c r="L639">
        <f t="shared" si="1927"/>
        <v>0.63350000000000051</v>
      </c>
      <c r="M639">
        <f t="shared" si="1928"/>
        <v>0.31700000000000023</v>
      </c>
      <c r="N639">
        <f t="shared" si="1928"/>
        <v>0.49103097037690097</v>
      </c>
      <c r="O639">
        <f t="shared" si="1928"/>
        <v>0.56504509001767456</v>
      </c>
      <c r="P639">
        <f t="shared" si="1928"/>
        <v>0.59861121393137418</v>
      </c>
      <c r="Q639">
        <f t="shared" si="1990"/>
        <v>0.61516883519073717</v>
      </c>
      <c r="R639">
        <f t="shared" si="1990"/>
        <v>0.6237413636900887</v>
      </c>
      <c r="S639">
        <f t="shared" ref="S639:T639" si="2114">S638+$K$2/(1+($L639)^S$4)</f>
        <v>0.62831497954896132</v>
      </c>
      <c r="T639">
        <f t="shared" si="2114"/>
        <v>0.6308066692670411</v>
      </c>
      <c r="U639">
        <f t="shared" ref="U639:V639" si="2115">U638+$K$2/(1+($L639)^U$4)</f>
        <v>0.63218607295991458</v>
      </c>
      <c r="V639">
        <f t="shared" si="2115"/>
        <v>0.63295976515366104</v>
      </c>
      <c r="X639">
        <f t="shared" si="1932"/>
        <v>7.6298656967101613E-2</v>
      </c>
      <c r="Y639">
        <f t="shared" si="1932"/>
        <v>3.7756677752143017E-2</v>
      </c>
      <c r="Z639">
        <f t="shared" ref="Z639" si="2116">Z638+$K$2*LN(1+($L639)^Z$4)</f>
        <v>1.9630217584951024E-2</v>
      </c>
    </row>
    <row r="640" spans="12:26">
      <c r="L640">
        <f t="shared" si="1927"/>
        <v>0.63450000000000051</v>
      </c>
      <c r="M640">
        <f t="shared" si="1928"/>
        <v>0.31750000000000023</v>
      </c>
      <c r="N640">
        <f t="shared" si="1928"/>
        <v>0.49164277826922276</v>
      </c>
      <c r="O640">
        <f t="shared" si="1928"/>
        <v>0.56575805661643708</v>
      </c>
      <c r="P640">
        <f t="shared" si="1928"/>
        <v>0.59940774518837403</v>
      </c>
      <c r="Q640">
        <f t="shared" si="1990"/>
        <v>0.61602936195179903</v>
      </c>
      <c r="R640">
        <f t="shared" si="1990"/>
        <v>0.62464811430221867</v>
      </c>
      <c r="S640">
        <f t="shared" ref="S640:T640" si="2117">S639+$K$2/(1+($L640)^S$4)</f>
        <v>0.6292537250982766</v>
      </c>
      <c r="T640">
        <f t="shared" si="2117"/>
        <v>0.63176691324020628</v>
      </c>
      <c r="U640">
        <f t="shared" ref="U640:V640" si="2118">U639+$K$2/(1+($L640)^U$4)</f>
        <v>0.63316047581315593</v>
      </c>
      <c r="V640">
        <f t="shared" si="2118"/>
        <v>0.63394337037850801</v>
      </c>
      <c r="X640">
        <f t="shared" si="1932"/>
        <v>7.6636977672822112E-2</v>
      </c>
      <c r="Y640">
        <f t="shared" si="1932"/>
        <v>3.7984166659607403E-2</v>
      </c>
      <c r="Z640">
        <f t="shared" ref="Z640" si="2119">Z639+$K$2*LN(1+($L640)^Z$4)</f>
        <v>1.9780428149332452E-2</v>
      </c>
    </row>
    <row r="641" spans="12:26">
      <c r="L641">
        <f t="shared" si="1927"/>
        <v>0.63550000000000051</v>
      </c>
      <c r="M641">
        <f t="shared" si="1928"/>
        <v>0.31800000000000023</v>
      </c>
      <c r="N641">
        <f t="shared" si="1928"/>
        <v>0.4922542120815126</v>
      </c>
      <c r="O641">
        <f t="shared" si="1928"/>
        <v>0.56647037823107071</v>
      </c>
      <c r="P641">
        <f t="shared" si="1928"/>
        <v>0.60020350969114444</v>
      </c>
      <c r="Q641">
        <f t="shared" si="1990"/>
        <v>0.61688913095996734</v>
      </c>
      <c r="R641">
        <f t="shared" si="1990"/>
        <v>0.62555419699943848</v>
      </c>
      <c r="S641">
        <f t="shared" ref="S641:T641" si="2120">S640+$K$2/(1+($L641)^S$4)</f>
        <v>0.6301919250605128</v>
      </c>
      <c r="T641">
        <f t="shared" si="2120"/>
        <v>0.63272673423946579</v>
      </c>
      <c r="U641">
        <f t="shared" ref="U641:V641" si="2121">U640+$K$2/(1+($L641)^U$4)</f>
        <v>0.63413456255210865</v>
      </c>
      <c r="V641">
        <f t="shared" si="2121"/>
        <v>0.63492674547249695</v>
      </c>
      <c r="X641">
        <f t="shared" si="1932"/>
        <v>7.6976203436434562E-2</v>
      </c>
      <c r="Y641">
        <f t="shared" si="1932"/>
        <v>3.8212618647308544E-2</v>
      </c>
      <c r="Z641">
        <f t="shared" ref="Z641" si="2122">Z640+$K$2*LN(1+($L641)^Z$4)</f>
        <v>1.9931519670298291E-2</v>
      </c>
    </row>
    <row r="642" spans="12:26">
      <c r="L642">
        <f t="shared" si="1927"/>
        <v>0.63650000000000051</v>
      </c>
      <c r="M642">
        <f t="shared" si="1928"/>
        <v>0.31850000000000023</v>
      </c>
      <c r="N642">
        <f t="shared" si="1928"/>
        <v>0.49286527227094123</v>
      </c>
      <c r="O642">
        <f t="shared" si="1928"/>
        <v>0.56718205501451935</v>
      </c>
      <c r="P642">
        <f t="shared" si="1928"/>
        <v>0.60099850650454734</v>
      </c>
      <c r="Q642">
        <f t="shared" si="1990"/>
        <v>0.61774813997247391</v>
      </c>
      <c r="R642">
        <f t="shared" si="1990"/>
        <v>0.62645960855704264</v>
      </c>
      <c r="S642">
        <f t="shared" ref="S642:T642" si="2123">S641+$K$2/(1+($L642)^S$4)</f>
        <v>0.63112957576749507</v>
      </c>
      <c r="T642">
        <f t="shared" si="2123"/>
        <v>0.63368612863023122</v>
      </c>
      <c r="U642">
        <f t="shared" ref="U642:V642" si="2124">U641+$K$2/(1+($L642)^U$4)</f>
        <v>0.63510832988400445</v>
      </c>
      <c r="V642">
        <f t="shared" si="2124"/>
        <v>0.63590988763002987</v>
      </c>
      <c r="X642">
        <f t="shared" si="1932"/>
        <v>7.7316334862904373E-2</v>
      </c>
      <c r="Y642">
        <f t="shared" si="1932"/>
        <v>3.844203581994269E-2</v>
      </c>
      <c r="Z642">
        <f t="shared" ref="Z642" si="2125">Z641+$K$2*LN(1+($L642)^Z$4)</f>
        <v>2.0083495535492598E-2</v>
      </c>
    </row>
    <row r="643" spans="12:26">
      <c r="L643">
        <f t="shared" si="1927"/>
        <v>0.63750000000000051</v>
      </c>
      <c r="M643">
        <f t="shared" si="1928"/>
        <v>0.31900000000000023</v>
      </c>
      <c r="N643">
        <f t="shared" si="1928"/>
        <v>0.49347595929384197</v>
      </c>
      <c r="O643">
        <f t="shared" si="1928"/>
        <v>0.56789308712206299</v>
      </c>
      <c r="P643">
        <f t="shared" si="1928"/>
        <v>0.60179273469933803</v>
      </c>
      <c r="Q643">
        <f t="shared" si="1990"/>
        <v>0.61860638675073265</v>
      </c>
      <c r="R643">
        <f t="shared" si="1990"/>
        <v>0.62736434574697064</v>
      </c>
      <c r="S643">
        <f t="shared" ref="S643:T643" si="2126">S642+$K$2/(1+($L643)^S$4)</f>
        <v>0.63206667353793311</v>
      </c>
      <c r="T643">
        <f t="shared" si="2126"/>
        <v>0.63464509275650371</v>
      </c>
      <c r="U643">
        <f t="shared" ref="U643:V643" si="2127">U642+$K$2/(1+($L643)^U$4)</f>
        <v>0.63608177448962178</v>
      </c>
      <c r="V643">
        <f t="shared" si="2127"/>
        <v>0.63689279401734644</v>
      </c>
      <c r="X643">
        <f t="shared" si="1932"/>
        <v>7.7657372554813697E-2</v>
      </c>
      <c r="Y643">
        <f t="shared" si="1932"/>
        <v>3.8672420279988177E-2</v>
      </c>
      <c r="Z643">
        <f t="shared" ref="Z643" si="2128">Z642+$K$2*LN(1+($L643)^Z$4)</f>
        <v>2.0236359135993413E-2</v>
      </c>
    </row>
    <row r="644" spans="12:26">
      <c r="L644">
        <f t="shared" si="1927"/>
        <v>0.63850000000000051</v>
      </c>
      <c r="M644">
        <f t="shared" si="1928"/>
        <v>0.31950000000000023</v>
      </c>
      <c r="N644">
        <f t="shared" si="1928"/>
        <v>0.49408627360571256</v>
      </c>
      <c r="O644">
        <f t="shared" si="1928"/>
        <v>0.56860347471130768</v>
      </c>
      <c r="P644">
        <f t="shared" si="1928"/>
        <v>0.60258619335217434</v>
      </c>
      <c r="Q644">
        <f t="shared" si="1990"/>
        <v>0.61946386906040307</v>
      </c>
      <c r="R644">
        <f t="shared" si="1990"/>
        <v>0.62826840533790351</v>
      </c>
      <c r="S644">
        <f t="shared" ref="S644:T644" si="2129">S643+$K$2/(1+($L644)^S$4)</f>
        <v>0.63300321467748943</v>
      </c>
      <c r="T644">
        <f t="shared" si="2129"/>
        <v>0.63560362294086192</v>
      </c>
      <c r="U644">
        <f t="shared" ref="U644:V644" si="2130">U643+$K$2/(1+($L644)^U$4)</f>
        <v>0.63705489302317553</v>
      </c>
      <c r="V644">
        <f t="shared" si="2130"/>
        <v>0.63787546177232768</v>
      </c>
      <c r="X644">
        <f t="shared" si="1932"/>
        <v>7.7999317112365268E-2</v>
      </c>
      <c r="Y644">
        <f t="shared" si="1932"/>
        <v>3.8903774127688105E-2</v>
      </c>
      <c r="Z644">
        <f t="shared" ref="Z644" si="2131">Z643+$K$2*LN(1+($L644)^Z$4)</f>
        <v>2.0390113866270189E-2</v>
      </c>
    </row>
    <row r="645" spans="12:26">
      <c r="L645">
        <f t="shared" si="1927"/>
        <v>0.63950000000000051</v>
      </c>
      <c r="M645">
        <f t="shared" si="1928"/>
        <v>0.32000000000000023</v>
      </c>
      <c r="N645">
        <f t="shared" si="1928"/>
        <v>0.4946962156612173</v>
      </c>
      <c r="O645">
        <f t="shared" si="1928"/>
        <v>0.56931321794217593</v>
      </c>
      <c r="P645">
        <f t="shared" si="1928"/>
        <v>0.60337888154562513</v>
      </c>
      <c r="Q645">
        <f t="shared" si="1990"/>
        <v>0.62032058467145368</v>
      </c>
      <c r="R645">
        <f t="shared" si="1990"/>
        <v>0.62917178409536156</v>
      </c>
      <c r="S645">
        <f t="shared" ref="S645:T645" si="2132">S644+$K$2/(1+($L645)^S$4)</f>
        <v>0.63393919547884969</v>
      </c>
      <c r="T645">
        <f t="shared" si="2132"/>
        <v>0.6365617154844514</v>
      </c>
      <c r="U645">
        <f t="shared" ref="U645:V645" si="2133">U644+$K$2/(1+($L645)^U$4)</f>
        <v>0.63802768211220751</v>
      </c>
      <c r="V645">
        <f t="shared" si="2133"/>
        <v>0.6388578880042991</v>
      </c>
      <c r="X645">
        <f t="shared" si="1932"/>
        <v>7.8342169133386347E-2</v>
      </c>
      <c r="Y645">
        <f t="shared" si="1932"/>
        <v>3.9136099461033129E-2</v>
      </c>
      <c r="Z645">
        <f t="shared" ref="Z645" si="2134">Z644+$K$2*LN(1+($L645)^Z$4)</f>
        <v>2.0544763124141094E-2</v>
      </c>
    </row>
    <row r="646" spans="12:26">
      <c r="L646">
        <f t="shared" si="1927"/>
        <v>0.64050000000000051</v>
      </c>
      <c r="M646">
        <f t="shared" si="1928"/>
        <v>0.32050000000000023</v>
      </c>
      <c r="N646">
        <f t="shared" si="1928"/>
        <v>0.49530578591418895</v>
      </c>
      <c r="O646">
        <f t="shared" si="1928"/>
        <v>0.57002231697689709</v>
      </c>
      <c r="P646">
        <f t="shared" ref="P646:Q661" si="2135">P645+$K$2/(1+($L646)^P$4)</f>
        <v>0.60417079836817877</v>
      </c>
      <c r="Q646">
        <f t="shared" si="2135"/>
        <v>0.62117653135822504</v>
      </c>
      <c r="R646">
        <f t="shared" ref="R646:S646" si="2136">R645+$K$2/(1+($L646)^R$4)</f>
        <v>0.63007447878180234</v>
      </c>
      <c r="S646">
        <f t="shared" si="2136"/>
        <v>0.63487461222179387</v>
      </c>
      <c r="T646">
        <f t="shared" ref="T646:U646" si="2137">T645+$K$2/(1+($L646)^T$4)</f>
        <v>0.63751936666697595</v>
      </c>
      <c r="U646">
        <f t="shared" si="2137"/>
        <v>0.63900013835747826</v>
      </c>
      <c r="V646">
        <f t="shared" ref="V646" si="2138">V645+$K$2/(1+($L646)^V$4)</f>
        <v>0.63984006979383445</v>
      </c>
      <c r="X646">
        <f t="shared" si="1932"/>
        <v>7.8685929213332603E-2</v>
      </c>
      <c r="Y646">
        <f t="shared" si="1932"/>
        <v>3.9369398375744255E-2</v>
      </c>
      <c r="Z646">
        <f t="shared" ref="Z646" si="2139">Z645+$K$2*LN(1+($L646)^Z$4)</f>
        <v>2.0700310310730191E-2</v>
      </c>
    </row>
    <row r="647" spans="12:26">
      <c r="L647">
        <f t="shared" ref="L647:L710" si="2140">L646+K$2</f>
        <v>0.64150000000000051</v>
      </c>
      <c r="M647">
        <f t="shared" ref="M647:P710" si="2141">M646+$K$2/(1+($L647)^M$4)</f>
        <v>0.32100000000000023</v>
      </c>
      <c r="N647">
        <f t="shared" si="2141"/>
        <v>0.49591498481763091</v>
      </c>
      <c r="O647">
        <f t="shared" si="2141"/>
        <v>0.57073077197999744</v>
      </c>
      <c r="P647">
        <f t="shared" si="2141"/>
        <v>0.60496194291425132</v>
      </c>
      <c r="Q647">
        <f t="shared" si="2135"/>
        <v>0.62203170689949305</v>
      </c>
      <c r="R647">
        <f t="shared" ref="R647:S647" si="2142">R646+$K$2/(1+($L647)^R$4)</f>
        <v>0.63097648615671964</v>
      </c>
      <c r="S647">
        <f t="shared" si="2142"/>
        <v>0.63580946117326886</v>
      </c>
      <c r="T647">
        <f t="shared" ref="T647:U647" si="2143">T646+$K$2/(1+($L647)^T$4)</f>
        <v>0.63847657274669056</v>
      </c>
      <c r="U647">
        <f t="shared" si="2143"/>
        <v>0.6399722583328602</v>
      </c>
      <c r="V647">
        <f t="shared" ref="V647" si="2144">V646+$K$2/(1+($L647)^V$4)</f>
        <v>0.64082200419255908</v>
      </c>
      <c r="X647">
        <f t="shared" ref="X647:Y710" si="2145">X646+$K$2*LN(1+($L647)^X$4)</f>
        <v>7.9030597945292075E-2</v>
      </c>
      <c r="Y647">
        <f t="shared" si="2145"/>
        <v>3.9603672965255771E-2</v>
      </c>
      <c r="Z647">
        <f t="shared" ref="Z647" si="2146">Z646+$K$2*LN(1+($L647)^Z$4)</f>
        <v>2.0856758830424475E-2</v>
      </c>
    </row>
    <row r="648" spans="12:26">
      <c r="L648">
        <f t="shared" si="2140"/>
        <v>0.64250000000000052</v>
      </c>
      <c r="M648">
        <f t="shared" si="2141"/>
        <v>0.32150000000000023</v>
      </c>
      <c r="N648">
        <f t="shared" si="2141"/>
        <v>0.49652381282371921</v>
      </c>
      <c r="O648">
        <f t="shared" si="2141"/>
        <v>0.57143858311829043</v>
      </c>
      <c r="P648">
        <f t="shared" si="2141"/>
        <v>0.60575231428419452</v>
      </c>
      <c r="Q648">
        <f t="shared" si="2135"/>
        <v>0.62288610907853181</v>
      </c>
      <c r="R648">
        <f t="shared" ref="R648:S648" si="2147">R647+$K$2/(1+($L648)^R$4)</f>
        <v>0.63187780297674279</v>
      </c>
      <c r="S648">
        <f t="shared" si="2147"/>
        <v>0.63674373858746325</v>
      </c>
      <c r="T648">
        <f t="shared" ref="T648:U648" si="2148">T647+$K$2/(1+($L648)^T$4)</f>
        <v>0.63943332996039604</v>
      </c>
      <c r="U648">
        <f t="shared" si="2148"/>
        <v>0.64094403858523141</v>
      </c>
      <c r="V648">
        <f t="shared" ref="V648" si="2149">V647+$K$2/(1+($L648)^V$4)</f>
        <v>0.64180368822295342</v>
      </c>
      <c r="X648">
        <f t="shared" si="2145"/>
        <v>7.9376175919989037E-2</v>
      </c>
      <c r="Y648">
        <f t="shared" si="2145"/>
        <v>3.9838925320698194E-2</v>
      </c>
      <c r="Z648">
        <f t="shared" ref="Z648" si="2150">Z647+$K$2*LN(1+($L648)^Z$4)</f>
        <v>2.1014112090830806E-2</v>
      </c>
    </row>
    <row r="649" spans="12:26">
      <c r="L649">
        <f t="shared" si="2140"/>
        <v>0.64350000000000052</v>
      </c>
      <c r="M649">
        <f t="shared" si="2141"/>
        <v>0.32200000000000023</v>
      </c>
      <c r="N649">
        <f t="shared" si="2141"/>
        <v>0.49713227038380442</v>
      </c>
      <c r="O649">
        <f t="shared" si="2141"/>
        <v>0.57214575056086714</v>
      </c>
      <c r="P649">
        <f t="shared" si="2141"/>
        <v>0.60654191158430382</v>
      </c>
      <c r="Q649">
        <f t="shared" si="2135"/>
        <v>0.62373973568317675</v>
      </c>
      <c r="R649">
        <f t="shared" ref="R649:S649" si="2151">R648+$K$2/(1+($L649)^R$4)</f>
        <v>0.63277842599573642</v>
      </c>
      <c r="S649">
        <f t="shared" si="2151"/>
        <v>0.63767744070588261</v>
      </c>
      <c r="T649">
        <f t="shared" ref="T649:U649" si="2152">T648+$K$2/(1+($L649)^T$4)</f>
        <v>0.64038963452343511</v>
      </c>
      <c r="U649">
        <f t="shared" si="2152"/>
        <v>0.64191547563437157</v>
      </c>
      <c r="V649">
        <f t="shared" ref="V649" si="2153">V648+$K$2/(1+($L649)^V$4)</f>
        <v>0.6427851188781567</v>
      </c>
      <c r="X649">
        <f t="shared" si="2145"/>
        <v>7.9722663725787971E-2</v>
      </c>
      <c r="Y649">
        <f t="shared" si="2145"/>
        <v>4.0075157530881311E-2</v>
      </c>
      <c r="Z649">
        <f t="shared" ref="Z649" si="2154">Z648+$K$2*LN(1+($L649)^Z$4)</f>
        <v>2.11723735027327E-2</v>
      </c>
    </row>
    <row r="650" spans="12:26">
      <c r="L650">
        <f t="shared" si="2140"/>
        <v>0.64450000000000052</v>
      </c>
      <c r="M650">
        <f t="shared" si="2141"/>
        <v>0.32250000000000023</v>
      </c>
      <c r="N650">
        <f t="shared" si="2141"/>
        <v>0.4977403579484137</v>
      </c>
      <c r="O650">
        <f t="shared" si="2141"/>
        <v>0.57285227447908627</v>
      </c>
      <c r="P650">
        <f t="shared" si="2141"/>
        <v>0.60733073392682624</v>
      </c>
      <c r="Q650">
        <f t="shared" si="2135"/>
        <v>0.62459258450588717</v>
      </c>
      <c r="R650">
        <f t="shared" ref="R650:S650" si="2155">R649+$K$2/(1+($L650)^R$4)</f>
        <v>0.63367835196490152</v>
      </c>
      <c r="S650">
        <f t="shared" si="2155"/>
        <v>0.63861056375742697</v>
      </c>
      <c r="T650">
        <f t="shared" ref="T650:U650" si="2156">T649+$K$2/(1+($L650)^T$4)</f>
        <v>0.64134548262969115</v>
      </c>
      <c r="U650">
        <f t="shared" si="2156"/>
        <v>0.64288656597285776</v>
      </c>
      <c r="V650">
        <f t="shared" ref="V650" si="2157">V649+$K$2/(1+($L650)^V$4)</f>
        <v>0.64376629312177103</v>
      </c>
      <c r="X650">
        <f t="shared" si="2145"/>
        <v>8.0070061948697493E-2</v>
      </c>
      <c r="Y650">
        <f t="shared" si="2145"/>
        <v>4.0312371682277297E-2</v>
      </c>
      <c r="Z650">
        <f t="shared" ref="Z650" si="2158">Z649+$K$2*LN(1+($L650)^Z$4)</f>
        <v>2.1331546480047012E-2</v>
      </c>
    </row>
    <row r="651" spans="12:26">
      <c r="L651">
        <f t="shared" si="2140"/>
        <v>0.64550000000000052</v>
      </c>
      <c r="M651">
        <f t="shared" si="2141"/>
        <v>0.32300000000000023</v>
      </c>
      <c r="N651">
        <f t="shared" si="2141"/>
        <v>0.49834807596725295</v>
      </c>
      <c r="O651">
        <f t="shared" si="2141"/>
        <v>0.57355815504656482</v>
      </c>
      <c r="P651">
        <f t="shared" si="2141"/>
        <v>0.6081187804299677</v>
      </c>
      <c r="Q651">
        <f t="shared" si="2135"/>
        <v>0.62544465334380916</v>
      </c>
      <c r="R651">
        <f t="shared" ref="R651:S651" si="2159">R650+$K$2/(1+($L651)^R$4)</f>
        <v>0.63457757763287659</v>
      </c>
      <c r="S651">
        <f t="shared" si="2159"/>
        <v>0.63954310395846958</v>
      </c>
      <c r="T651">
        <f t="shared" ref="T651:U651" si="2160">T650+$K$2/(1+($L651)^T$4)</f>
        <v>0.64230087045158757</v>
      </c>
      <c r="U651">
        <f t="shared" si="2160"/>
        <v>0.64385730606596292</v>
      </c>
      <c r="V651">
        <f t="shared" ref="V651" si="2161">V650+$K$2/(1+($L651)^V$4)</f>
        <v>0.64474720788766504</v>
      </c>
      <c r="X651">
        <f t="shared" si="2145"/>
        <v>8.041837117237427E-2</v>
      </c>
      <c r="Y651">
        <f t="shared" si="2145"/>
        <v>4.0550569859003856E-2</v>
      </c>
      <c r="Z651">
        <f t="shared" ref="Z651" si="2162">Z650+$K$2*LN(1+($L651)^Z$4)</f>
        <v>2.1491634439780489E-2</v>
      </c>
    </row>
    <row r="652" spans="12:26">
      <c r="L652">
        <f t="shared" si="2140"/>
        <v>0.64650000000000052</v>
      </c>
      <c r="M652">
        <f t="shared" si="2141"/>
        <v>0.32350000000000023</v>
      </c>
      <c r="N652">
        <f t="shared" si="2141"/>
        <v>0.49895542488920863</v>
      </c>
      <c r="O652">
        <f t="shared" si="2141"/>
        <v>0.57426339243916824</v>
      </c>
      <c r="P652">
        <f t="shared" si="2141"/>
        <v>0.60890605021790045</v>
      </c>
      <c r="Q652">
        <f t="shared" si="2135"/>
        <v>0.62629593999883826</v>
      </c>
      <c r="R652">
        <f t="shared" ref="R652:S652" si="2163">R651+$K$2/(1+($L652)^R$4)</f>
        <v>0.63547609974583918</v>
      </c>
      <c r="S652">
        <f t="shared" si="2163"/>
        <v>0.64047505751293698</v>
      </c>
      <c r="T652">
        <f t="shared" ref="T652:U652" si="2164">T651+$K$2/(1+($L652)^T$4)</f>
        <v>0.64325579414008971</v>
      </c>
      <c r="U652">
        <f t="shared" si="2164"/>
        <v>0.64482769235155468</v>
      </c>
      <c r="V652">
        <f t="shared" ref="V652" si="2165">V651+$K$2/(1+($L652)^V$4)</f>
        <v>0.64572786007977845</v>
      </c>
      <c r="X652">
        <f t="shared" si="2145"/>
        <v>8.076759197812701E-2</v>
      </c>
      <c r="Y652">
        <f t="shared" si="2145"/>
        <v>4.0789754142807506E-2</v>
      </c>
      <c r="Z652">
        <f t="shared" ref="Z652" si="2166">Z651+$K$2*LN(1+($L652)^Z$4)</f>
        <v>2.16526408019862E-2</v>
      </c>
    </row>
    <row r="653" spans="12:26">
      <c r="L653">
        <f t="shared" si="2140"/>
        <v>0.64750000000000052</v>
      </c>
      <c r="M653">
        <f t="shared" si="2141"/>
        <v>0.32400000000000023</v>
      </c>
      <c r="N653">
        <f t="shared" si="2141"/>
        <v>0.49956240516234973</v>
      </c>
      <c r="O653">
        <f t="shared" si="2141"/>
        <v>0.57496798683500061</v>
      </c>
      <c r="P653">
        <f t="shared" si="2141"/>
        <v>0.60969254242077031</v>
      </c>
      <c r="Q653">
        <f t="shared" si="2135"/>
        <v>0.62714644227768168</v>
      </c>
      <c r="R653">
        <f t="shared" ref="R653:S653" si="2167">R652+$K$2/(1+($L653)^R$4)</f>
        <v>0.63637391504760865</v>
      </c>
      <c r="S653">
        <f t="shared" si="2167"/>
        <v>0.64140642061239084</v>
      </c>
      <c r="T653">
        <f t="shared" ref="T653:U653" si="2168">T652+$K$2/(1+($L653)^T$4)</f>
        <v>0.64421024982470865</v>
      </c>
      <c r="U653">
        <f t="shared" si="2168"/>
        <v>0.64579772123999601</v>
      </c>
      <c r="V653">
        <f t="shared" ref="V653" si="2169">V652+$K$2/(1+($L653)^V$4)</f>
        <v>0.64670824657192649</v>
      </c>
      <c r="X653">
        <f t="shared" si="2145"/>
        <v>8.111772494492038E-2</v>
      </c>
      <c r="Y653">
        <f t="shared" si="2145"/>
        <v>4.1029926613046858E-2</v>
      </c>
      <c r="Z653">
        <f t="shared" ref="Z653" si="2170">Z652+$K$2*LN(1+($L653)^Z$4)</f>
        <v>2.1814568989719868E-2</v>
      </c>
    </row>
    <row r="654" spans="12:26">
      <c r="L654">
        <f t="shared" si="2140"/>
        <v>0.64850000000000052</v>
      </c>
      <c r="M654">
        <f t="shared" si="2141"/>
        <v>0.32450000000000023</v>
      </c>
      <c r="N654">
        <f t="shared" si="2141"/>
        <v>0.50016901723392992</v>
      </c>
      <c r="O654">
        <f t="shared" si="2141"/>
        <v>0.57567193841439512</v>
      </c>
      <c r="P654">
        <f t="shared" si="2141"/>
        <v>0.61047825617470375</v>
      </c>
      <c r="Q654">
        <f t="shared" si="2135"/>
        <v>0.62799615799192088</v>
      </c>
      <c r="R654">
        <f t="shared" ref="R654:S654" si="2171">R653+$K$2/(1+($L654)^R$4)</f>
        <v>0.63727102027974902</v>
      </c>
      <c r="S654">
        <f t="shared" si="2171"/>
        <v>0.64233718943611096</v>
      </c>
      <c r="T654">
        <f t="shared" ref="T654:U654" si="2172">T653+$K$2/(1+($L654)^T$4)</f>
        <v>0.64516423361350617</v>
      </c>
      <c r="U654">
        <f t="shared" si="2172"/>
        <v>0.64676738911404708</v>
      </c>
      <c r="V654">
        <f t="shared" ref="V654" si="2173">V653+$K$2/(1+($L654)^V$4)</f>
        <v>0.64768836420760445</v>
      </c>
      <c r="X654">
        <f t="shared" si="2145"/>
        <v>8.1468770649378963E-2</v>
      </c>
      <c r="Y654">
        <f t="shared" si="2145"/>
        <v>4.1271089346676018E-2</v>
      </c>
      <c r="Z654">
        <f t="shared" ref="Z654" si="2174">Z653+$K$2*LN(1+($L654)^Z$4)</f>
        <v>2.1977422428996061E-2</v>
      </c>
    </row>
    <row r="655" spans="12:26">
      <c r="L655">
        <f t="shared" si="2140"/>
        <v>0.64950000000000052</v>
      </c>
      <c r="M655">
        <f t="shared" si="2141"/>
        <v>0.32500000000000023</v>
      </c>
      <c r="N655">
        <f t="shared" si="2141"/>
        <v>0.50077526155038943</v>
      </c>
      <c r="O655">
        <f t="shared" si="2141"/>
        <v>0.57637524735990464</v>
      </c>
      <c r="P655">
        <f t="shared" si="2141"/>
        <v>0.61126319062181445</v>
      </c>
      <c r="Q655">
        <f t="shared" si="2135"/>
        <v>0.62884508495807356</v>
      </c>
      <c r="R655">
        <f t="shared" ref="R655:S655" si="2175">R654+$K$2/(1+($L655)^R$4)</f>
        <v>0.63816741218167272</v>
      </c>
      <c r="S655">
        <f t="shared" si="2175"/>
        <v>0.64326736015118013</v>
      </c>
      <c r="T655">
        <f t="shared" ref="T655:U655" si="2176">T654+$K$2/(1+($L655)^T$4)</f>
        <v>0.64611774159310242</v>
      </c>
      <c r="U655">
        <f t="shared" si="2176"/>
        <v>0.6477366923287684</v>
      </c>
      <c r="V655">
        <f t="shared" ref="V655" si="2177">V654+$K$2/(1+($L655)^V$4)</f>
        <v>0.64866820979979301</v>
      </c>
      <c r="X655">
        <f t="shared" si="2145"/>
        <v>8.1820729665791236E-2</v>
      </c>
      <c r="Y655">
        <f t="shared" si="2145"/>
        <v>4.1513244418228033E-2</v>
      </c>
      <c r="Z655">
        <f t="shared" ref="Z655" si="2178">Z654+$K$2*LN(1+($L655)^Z$4)</f>
        <v>2.2141204548744294E-2</v>
      </c>
    </row>
    <row r="656" spans="12:26">
      <c r="L656">
        <f t="shared" si="2140"/>
        <v>0.65050000000000052</v>
      </c>
      <c r="M656">
        <f t="shared" si="2141"/>
        <v>0.32550000000000023</v>
      </c>
      <c r="N656">
        <f t="shared" si="2141"/>
        <v>0.501381138557357</v>
      </c>
      <c r="O656">
        <f t="shared" si="2141"/>
        <v>0.57707791385629181</v>
      </c>
      <c r="P656">
        <f t="shared" si="2141"/>
        <v>0.61204734491021029</v>
      </c>
      <c r="Q656">
        <f t="shared" si="2135"/>
        <v>0.62969322099765612</v>
      </c>
      <c r="R656">
        <f t="shared" ref="R656:S656" si="2179">R655+$K$2/(1+($L656)^R$4)</f>
        <v>0.63906308749074481</v>
      </c>
      <c r="S656">
        <f t="shared" si="2179"/>
        <v>0.6441969289125703</v>
      </c>
      <c r="T656">
        <f t="shared" ref="T656:U656" si="2180">T655+$K$2/(1+($L656)^T$4)</f>
        <v>0.64707076982868483</v>
      </c>
      <c r="U656">
        <f t="shared" si="2180"/>
        <v>0.64870562721142577</v>
      </c>
      <c r="V656">
        <f t="shared" ref="V656" si="2181">V655+$K$2/(1+($L656)^V$4)</f>
        <v>0.64964778013076363</v>
      </c>
      <c r="X656">
        <f t="shared" si="2145"/>
        <v>8.2173602566113529E-2</v>
      </c>
      <c r="Y656">
        <f t="shared" si="2145"/>
        <v>4.1756393899798426E-2</v>
      </c>
      <c r="Z656">
        <f t="shared" ref="Z656" si="2182">Z655+$K$2*LN(1+($L656)^Z$4)</f>
        <v>2.2305918780764999E-2</v>
      </c>
    </row>
    <row r="657" spans="12:26">
      <c r="L657">
        <f t="shared" si="2140"/>
        <v>0.65150000000000052</v>
      </c>
      <c r="M657">
        <f t="shared" si="2141"/>
        <v>0.32600000000000023</v>
      </c>
      <c r="N657">
        <f t="shared" si="2141"/>
        <v>0.50198664869965193</v>
      </c>
      <c r="O657">
        <f t="shared" si="2141"/>
        <v>0.57777993809051942</v>
      </c>
      <c r="P657">
        <f t="shared" si="2141"/>
        <v>0.6128307181939997</v>
      </c>
      <c r="Q657">
        <f t="shared" si="2135"/>
        <v>0.63054056393724534</v>
      </c>
      <c r="R657">
        <f t="shared" ref="R657:S657" si="2183">R656+$K$2/(1+($L657)^R$4)</f>
        <v>0.63995804294238756</v>
      </c>
      <c r="S657">
        <f t="shared" si="2183"/>
        <v>0.64512589186323011</v>
      </c>
      <c r="T657">
        <f t="shared" ref="T657:U657" si="2184">T656+$K$2/(1+($L657)^T$4)</f>
        <v>0.64802331436401928</v>
      </c>
      <c r="U657">
        <f t="shared" si="2184"/>
        <v>0.64967419006139615</v>
      </c>
      <c r="V657">
        <f t="shared" ref="V657" si="2185">V656+$K$2/(1+($L657)^V$4)</f>
        <v>0.65062707195188429</v>
      </c>
      <c r="X657">
        <f t="shared" si="2145"/>
        <v>8.2527389919974006E-2</v>
      </c>
      <c r="Y657">
        <f t="shared" si="2145"/>
        <v>4.2000539861028779E-2</v>
      </c>
      <c r="Z657">
        <f t="shared" ref="Z657" si="2186">Z656+$K$2*LN(1+($L657)^Z$4)</f>
        <v>2.2471568559685389E-2</v>
      </c>
    </row>
    <row r="658" spans="12:26">
      <c r="L658">
        <f t="shared" si="2140"/>
        <v>0.65250000000000052</v>
      </c>
      <c r="M658">
        <f t="shared" si="2141"/>
        <v>0.32650000000000023</v>
      </c>
      <c r="N658">
        <f t="shared" si="2141"/>
        <v>0.50259179242128582</v>
      </c>
      <c r="O658">
        <f t="shared" si="2141"/>
        <v>0.57848132025174093</v>
      </c>
      <c r="P658">
        <f t="shared" si="2141"/>
        <v>0.61361330963329797</v>
      </c>
      <c r="Q658">
        <f t="shared" si="2135"/>
        <v>0.63138711160854022</v>
      </c>
      <c r="R658">
        <f t="shared" ref="R658:S658" si="2187">R657+$K$2/(1+($L658)^R$4)</f>
        <v>0.64085227527018607</v>
      </c>
      <c r="S658">
        <f t="shared" si="2187"/>
        <v>0.64605424513417442</v>
      </c>
      <c r="T658">
        <f t="shared" ref="T658:U658" si="2188">T657+$K$2/(1+($L658)^T$4)</f>
        <v>0.6489753712214632</v>
      </c>
      <c r="U658">
        <f t="shared" si="2188"/>
        <v>0.65064237715007578</v>
      </c>
      <c r="V658">
        <f t="shared" ref="V658" si="2189">V657+$K$2/(1+($L658)^V$4)</f>
        <v>0.65160608198342596</v>
      </c>
      <c r="X658">
        <f t="shared" si="2145"/>
        <v>8.2882092294676635E-2</v>
      </c>
      <c r="Y658">
        <f t="shared" si="2145"/>
        <v>4.2245684369090403E-2</v>
      </c>
      <c r="Z658">
        <f t="shared" ref="Z658" si="2190">Z657+$K$2*LN(1+($L658)^Z$4)</f>
        <v>2.2638157322915228E-2</v>
      </c>
    </row>
    <row r="659" spans="12:26">
      <c r="L659">
        <f t="shared" si="2140"/>
        <v>0.65350000000000052</v>
      </c>
      <c r="M659">
        <f t="shared" si="2141"/>
        <v>0.32700000000000023</v>
      </c>
      <c r="N659">
        <f t="shared" si="2141"/>
        <v>0.50319657016546482</v>
      </c>
      <c r="O659">
        <f t="shared" si="2141"/>
        <v>0.57918206053129073</v>
      </c>
      <c r="P659">
        <f t="shared" si="2141"/>
        <v>0.61439511839423355</v>
      </c>
      <c r="Q659">
        <f t="shared" si="2135"/>
        <v>0.63223286184842376</v>
      </c>
      <c r="R659">
        <f t="shared" ref="R659:S659" si="2191">R658+$K$2/(1+($L659)^R$4)</f>
        <v>0.64174578120599401</v>
      </c>
      <c r="S659">
        <f t="shared" si="2191"/>
        <v>0.64698198484457492</v>
      </c>
      <c r="T659">
        <f t="shared" ref="T659:U659" si="2192">T658+$K$2/(1+($L659)^T$4)</f>
        <v>0.6499269364019804</v>
      </c>
      <c r="U659">
        <f t="shared" si="2192"/>
        <v>0.65161018472078902</v>
      </c>
      <c r="V659">
        <f t="shared" ref="V659" si="2193">V658+$K$2/(1+($L659)^V$4)</f>
        <v>0.65258480691436893</v>
      </c>
      <c r="X659">
        <f t="shared" si="2145"/>
        <v>8.3237710255205169E-2</v>
      </c>
      <c r="Y659">
        <f t="shared" si="2145"/>
        <v>4.2491829488668073E-2</v>
      </c>
      <c r="Z659">
        <f t="shared" ref="Z659" si="2194">Z658+$K$2*LN(1+($L659)^Z$4)</f>
        <v>2.2805688510602468E-2</v>
      </c>
    </row>
    <row r="660" spans="12:26">
      <c r="L660">
        <f t="shared" si="2140"/>
        <v>0.65450000000000053</v>
      </c>
      <c r="M660">
        <f t="shared" si="2141"/>
        <v>0.32750000000000024</v>
      </c>
      <c r="N660">
        <f t="shared" si="2141"/>
        <v>0.50380098237459148</v>
      </c>
      <c r="O660">
        <f t="shared" si="2141"/>
        <v>0.57988215912267482</v>
      </c>
      <c r="P660">
        <f t="shared" si="2141"/>
        <v>0.61517614364895379</v>
      </c>
      <c r="Q660">
        <f t="shared" si="2135"/>
        <v>0.63307781249902451</v>
      </c>
      <c r="R660">
        <f t="shared" ref="R660:S660" si="2195">R659+$K$2/(1+($L660)^R$4)</f>
        <v>0.64263855748004017</v>
      </c>
      <c r="S660">
        <f t="shared" si="2195"/>
        <v>0.64790910710185234</v>
      </c>
      <c r="T660">
        <f t="shared" ref="T660:U660" si="2196">T659+$K$2/(1+($L660)^T$4)</f>
        <v>0.6508780058851581</v>
      </c>
      <c r="U660">
        <f t="shared" si="2196"/>
        <v>0.65257760898869965</v>
      </c>
      <c r="V660">
        <f t="shared" ref="V660" si="2197">V659+$K$2/(1+($L660)^V$4)</f>
        <v>0.65356324340221061</v>
      </c>
      <c r="X660">
        <f t="shared" si="2145"/>
        <v>8.3594244364227133E-2</v>
      </c>
      <c r="Y660">
        <f t="shared" si="2145"/>
        <v>4.2738977281943855E-2</v>
      </c>
      <c r="Z660">
        <f t="shared" ref="Z660" si="2198">Z659+$K$2*LN(1+($L660)^Z$4)</f>
        <v>2.2974165565588799E-2</v>
      </c>
    </row>
    <row r="661" spans="12:26">
      <c r="L661">
        <f t="shared" si="2140"/>
        <v>0.65550000000000053</v>
      </c>
      <c r="M661">
        <f t="shared" si="2141"/>
        <v>0.32800000000000024</v>
      </c>
      <c r="N661">
        <f t="shared" si="2141"/>
        <v>0.50440502949026655</v>
      </c>
      <c r="O661">
        <f t="shared" si="2141"/>
        <v>0.58058161622156113</v>
      </c>
      <c r="P661">
        <f t="shared" si="2141"/>
        <v>0.61595638457563073</v>
      </c>
      <c r="Q661">
        <f t="shared" si="2135"/>
        <v>0.6339219614077779</v>
      </c>
      <c r="R661">
        <f t="shared" ref="R661:S661" si="2199">R660+$K$2/(1+($L661)^R$4)</f>
        <v>0.64353060082103553</v>
      </c>
      <c r="S661">
        <f t="shared" si="2199"/>
        <v>0.6488356080017702</v>
      </c>
      <c r="T661">
        <f t="shared" ref="T661:U661" si="2200">T660+$K$2/(1+($L661)^T$4)</f>
        <v>0.6518285756292258</v>
      </c>
      <c r="U661">
        <f t="shared" si="2200"/>
        <v>0.65354464614072294</v>
      </c>
      <c r="V661">
        <f t="shared" ref="V661" si="2201">V660+$K$2/(1+($L661)^V$4)</f>
        <v>0.65454138807277273</v>
      </c>
      <c r="X661">
        <f t="shared" si="2145"/>
        <v>8.395169518209783E-2</v>
      </c>
      <c r="Y661">
        <f t="shared" si="2145"/>
        <v>4.2987129808580958E-2</v>
      </c>
      <c r="Z661">
        <f t="shared" ref="Z661" si="2202">Z660+$K$2*LN(1+($L661)^Z$4)</f>
        <v>2.3143591933365099E-2</v>
      </c>
    </row>
    <row r="662" spans="12:26">
      <c r="L662">
        <f t="shared" si="2140"/>
        <v>0.65650000000000053</v>
      </c>
      <c r="M662">
        <f t="shared" si="2141"/>
        <v>0.32850000000000024</v>
      </c>
      <c r="N662">
        <f t="shared" si="2141"/>
        <v>0.505008711953291</v>
      </c>
      <c r="O662">
        <f t="shared" si="2141"/>
        <v>0.58128043202576973</v>
      </c>
      <c r="P662">
        <f t="shared" si="2141"/>
        <v>0.61673584035846707</v>
      </c>
      <c r="Q662">
        <f t="shared" ref="Q662:R709" si="2203">Q661+$K$2/(1+($L662)^Q$4)</f>
        <v>0.63476530642748741</v>
      </c>
      <c r="R662">
        <f t="shared" si="2203"/>
        <v>0.64442190795628052</v>
      </c>
      <c r="S662">
        <f t="shared" ref="S662:T662" si="2204">S661+$K$2/(1+($L662)^S$4)</f>
        <v>0.64976148362853015</v>
      </c>
      <c r="T662">
        <f t="shared" si="2204"/>
        <v>0.65277864157107646</v>
      </c>
      <c r="U662">
        <f t="shared" ref="U662:V662" si="2205">U661+$K$2/(1+($L662)^U$4)</f>
        <v>0.65451129233544003</v>
      </c>
      <c r="V662">
        <f t="shared" si="2205"/>
        <v>0.65551923752001018</v>
      </c>
      <c r="X662">
        <f t="shared" si="2145"/>
        <v>8.4310063266864327E-2</v>
      </c>
      <c r="Y662">
        <f t="shared" si="2145"/>
        <v>4.3236289125707712E-2</v>
      </c>
      <c r="Z662">
        <f t="shared" ref="Z662" si="2206">Z661+$K$2*LN(1+($L662)^Z$4)</f>
        <v>2.3313971062026755E-2</v>
      </c>
    </row>
    <row r="663" spans="12:26">
      <c r="L663">
        <f t="shared" si="2140"/>
        <v>0.65750000000000053</v>
      </c>
      <c r="M663">
        <f t="shared" si="2141"/>
        <v>0.32900000000000024</v>
      </c>
      <c r="N663">
        <f t="shared" si="2141"/>
        <v>0.50561203020366807</v>
      </c>
      <c r="O663">
        <f t="shared" si="2141"/>
        <v>0.58197860673526358</v>
      </c>
      <c r="P663">
        <f t="shared" si="2141"/>
        <v>0.6175145101877012</v>
      </c>
      <c r="Q663">
        <f t="shared" si="2203"/>
        <v>0.63560784541638582</v>
      </c>
      <c r="R663">
        <f t="shared" si="2203"/>
        <v>0.64531247561177363</v>
      </c>
      <c r="S663">
        <f t="shared" ref="S663:T663" si="2207">S662+$K$2/(1+($L663)^S$4)</f>
        <v>0.65068673005486899</v>
      </c>
      <c r="T663">
        <f t="shared" si="2207"/>
        <v>0.65372819962628914</v>
      </c>
      <c r="U663">
        <f t="shared" ref="U663:V663" si="2208">U662+$K$2/(1+($L663)^U$4)</f>
        <v>0.65547754370301359</v>
      </c>
      <c r="V663">
        <f t="shared" si="2208"/>
        <v>0.65649678830581959</v>
      </c>
      <c r="X663">
        <f t="shared" si="2145"/>
        <v>8.4669349174269465E-2</v>
      </c>
      <c r="Y663">
        <f t="shared" si="2145"/>
        <v>4.3486457287901591E-2</v>
      </c>
      <c r="Z663">
        <f t="shared" ref="Z663" si="2209">Z662+$K$2*LN(1+($L663)^Z$4)</f>
        <v>2.3485306402228918E-2</v>
      </c>
    </row>
    <row r="664" spans="12:26">
      <c r="L664">
        <f t="shared" si="2140"/>
        <v>0.65850000000000053</v>
      </c>
      <c r="M664">
        <f t="shared" si="2141"/>
        <v>0.32950000000000024</v>
      </c>
      <c r="N664">
        <f t="shared" si="2141"/>
        <v>0.50621498468060511</v>
      </c>
      <c r="O664">
        <f t="shared" si="2141"/>
        <v>0.58267614055213901</v>
      </c>
      <c r="P664">
        <f t="shared" si="2141"/>
        <v>0.61829239325961272</v>
      </c>
      <c r="Q664">
        <f t="shared" si="2203"/>
        <v>0.63644957623819609</v>
      </c>
      <c r="R664">
        <f t="shared" si="2203"/>
        <v>0.64620230051231986</v>
      </c>
      <c r="S664">
        <f t="shared" ref="S664:T664" si="2210">S663+$K$2/(1+($L664)^S$4)</f>
        <v>0.65161134334215687</v>
      </c>
      <c r="T664">
        <f t="shared" si="2210"/>
        <v>0.65467724568915453</v>
      </c>
      <c r="U664">
        <f t="shared" ref="U664:V664" si="2211">U663+$K$2/(1+($L664)^U$4)</f>
        <v>0.6564433963451054</v>
      </c>
      <c r="V664">
        <f t="shared" si="2211"/>
        <v>0.65747403695984918</v>
      </c>
      <c r="X664">
        <f t="shared" si="2145"/>
        <v>8.5029553457755855E-2</v>
      </c>
      <c r="Y664">
        <f t="shared" si="2145"/>
        <v>4.3737636347173307E-2</v>
      </c>
      <c r="Z664">
        <f t="shared" ref="Z664" si="2212">Z663+$K$2*LN(1+($L664)^Z$4)</f>
        <v>2.3657601407141633E-2</v>
      </c>
    </row>
    <row r="665" spans="12:26">
      <c r="L665">
        <f t="shared" si="2140"/>
        <v>0.65950000000000053</v>
      </c>
      <c r="M665">
        <f t="shared" si="2141"/>
        <v>0.33000000000000024</v>
      </c>
      <c r="N665">
        <f t="shared" si="2141"/>
        <v>0.5068175758225153</v>
      </c>
      <c r="O665">
        <f t="shared" si="2141"/>
        <v>0.58337303368061599</v>
      </c>
      <c r="P665">
        <f t="shared" si="2141"/>
        <v>0.61906948877652745</v>
      </c>
      <c r="Q665">
        <f t="shared" si="2203"/>
        <v>0.63729049676219196</v>
      </c>
      <c r="R665">
        <f t="shared" si="2203"/>
        <v>0.64709137938163974</v>
      </c>
      <c r="S665">
        <f t="shared" ref="S665:T665" si="2213">S664+$K$2/(1+($L665)^S$4)</f>
        <v>0.65253531954049715</v>
      </c>
      <c r="T665">
        <f t="shared" si="2213"/>
        <v>0.65562577563270175</v>
      </c>
      <c r="U665">
        <f t="shared" ref="U665:V665" si="2214">U664+$K$2/(1+($L665)^U$4)</f>
        <v>0.65740884633479579</v>
      </c>
      <c r="V665">
        <f t="shared" si="2214"/>
        <v>0.65845097997930924</v>
      </c>
      <c r="X665">
        <f t="shared" si="2145"/>
        <v>8.5390676668469903E-2</v>
      </c>
      <c r="Y665">
        <f t="shared" si="2145"/>
        <v>4.3989828352950969E-2</v>
      </c>
      <c r="Z665">
        <f t="shared" ref="Z665" si="2215">Z664+$K$2*LN(1+($L665)^Z$4)</f>
        <v>2.3830859532404887E-2</v>
      </c>
    </row>
    <row r="666" spans="12:26">
      <c r="L666">
        <f t="shared" si="2140"/>
        <v>0.66050000000000053</v>
      </c>
      <c r="M666">
        <f t="shared" si="2141"/>
        <v>0.33050000000000024</v>
      </c>
      <c r="N666">
        <f t="shared" si="2141"/>
        <v>0.50741980406701992</v>
      </c>
      <c r="O666">
        <f t="shared" si="2141"/>
        <v>0.58406928632702881</v>
      </c>
      <c r="P666">
        <f t="shared" si="2141"/>
        <v>0.61984579594682221</v>
      </c>
      <c r="Q666">
        <f t="shared" si="2203"/>
        <v>0.63813060486325879</v>
      </c>
      <c r="R666">
        <f t="shared" si="2203"/>
        <v>0.64797970894247914</v>
      </c>
      <c r="S666">
        <f t="shared" ref="S666:T666" si="2216">S665+$K$2/(1+($L666)^S$4)</f>
        <v>0.65345865468882802</v>
      </c>
      <c r="T666">
        <f t="shared" si="2216"/>
        <v>0.65657378530872779</v>
      </c>
      <c r="U666">
        <f t="shared" ref="U666:V666" si="2217">U665+$K$2/(1+($L666)^U$4)</f>
        <v>0.65837388971650457</v>
      </c>
      <c r="V666">
        <f t="shared" si="2217"/>
        <v>0.65942761382878301</v>
      </c>
      <c r="X666">
        <f t="shared" si="2145"/>
        <v>8.5752719355265822E-2</v>
      </c>
      <c r="Y666">
        <f t="shared" si="2145"/>
        <v>4.424303535206435E-2</v>
      </c>
      <c r="Z666">
        <f t="shared" ref="Z666" si="2218">Z665+$K$2*LN(1+($L666)^Z$4)</f>
        <v>2.4005084236083555E-2</v>
      </c>
    </row>
    <row r="667" spans="12:26">
      <c r="L667">
        <f t="shared" si="2140"/>
        <v>0.66150000000000053</v>
      </c>
      <c r="M667">
        <f t="shared" si="2141"/>
        <v>0.33100000000000024</v>
      </c>
      <c r="N667">
        <f t="shared" si="2141"/>
        <v>0.5080216698509501</v>
      </c>
      <c r="O667">
        <f t="shared" si="2141"/>
        <v>0.58476489869981652</v>
      </c>
      <c r="P667">
        <f t="shared" si="2141"/>
        <v>0.62062131398492992</v>
      </c>
      <c r="Q667">
        <f t="shared" si="2203"/>
        <v>0.63896989842195362</v>
      </c>
      <c r="R667">
        <f t="shared" si="2203"/>
        <v>0.6488672859167196</v>
      </c>
      <c r="S667">
        <f t="shared" ref="S667:T667" si="2219">S666+$K$2/(1+($L667)^S$4)</f>
        <v>0.65438134481502541</v>
      </c>
      <c r="T667">
        <f t="shared" si="2219"/>
        <v>0.65752127054782883</v>
      </c>
      <c r="U667">
        <f t="shared" ref="U667:V667" si="2220">U666+$K$2/(1+($L667)^U$4)</f>
        <v>0.65933852250591418</v>
      </c>
      <c r="V667">
        <f t="shared" si="2220"/>
        <v>0.66040393494003857</v>
      </c>
      <c r="X667">
        <f t="shared" si="2145"/>
        <v>8.6115682064709639E-2</v>
      </c>
      <c r="Y667">
        <f t="shared" si="2145"/>
        <v>4.4497259388729199E-2</v>
      </c>
      <c r="Z667">
        <f t="shared" ref="Z667" si="2221">Z666+$K$2*LN(1+($L667)^Z$4)</f>
        <v>2.4180278978622252E-2</v>
      </c>
    </row>
    <row r="668" spans="12:26">
      <c r="L668">
        <f t="shared" si="2140"/>
        <v>0.66250000000000053</v>
      </c>
      <c r="M668">
        <f t="shared" si="2141"/>
        <v>0.33150000000000024</v>
      </c>
      <c r="N668">
        <f t="shared" si="2141"/>
        <v>0.50862317361034859</v>
      </c>
      <c r="O668">
        <f t="shared" si="2141"/>
        <v>0.58545987100951358</v>
      </c>
      <c r="P668">
        <f t="shared" si="2141"/>
        <v>0.6213960421113438</v>
      </c>
      <c r="Q668">
        <f t="shared" si="2203"/>
        <v>0.63980837532456591</v>
      </c>
      <c r="R668">
        <f t="shared" si="2203"/>
        <v>0.64975410702548897</v>
      </c>
      <c r="S668">
        <f t="shared" ref="S668:T668" si="2222">S667+$K$2/(1+($L668)^S$4)</f>
        <v>0.65530338593600768</v>
      </c>
      <c r="T668">
        <f t="shared" si="2222"/>
        <v>0.65846822715943376</v>
      </c>
      <c r="U668">
        <f t="shared" ref="U668:V668" si="2223">U667+$K$2/(1+($L668)^U$4)</f>
        <v>0.66030274068989436</v>
      </c>
      <c r="V668">
        <f t="shared" si="2223"/>
        <v>0.66137993971184172</v>
      </c>
      <c r="X668">
        <f t="shared" si="2145"/>
        <v>8.6479565341083239E-2</v>
      </c>
      <c r="Y668">
        <f t="shared" si="2145"/>
        <v>4.4752502504531631E-2</v>
      </c>
      <c r="Z668">
        <f t="shared" ref="Z668" si="2224">Z667+$K$2*LN(1+($L668)^Z$4)</f>
        <v>2.4356447222800098E-2</v>
      </c>
    </row>
    <row r="669" spans="12:26">
      <c r="L669">
        <f t="shared" si="2140"/>
        <v>0.66350000000000053</v>
      </c>
      <c r="M669">
        <f t="shared" si="2141"/>
        <v>0.33200000000000024</v>
      </c>
      <c r="N669">
        <f t="shared" si="2141"/>
        <v>0.50922431578047178</v>
      </c>
      <c r="O669">
        <f t="shared" si="2141"/>
        <v>0.58615420346874025</v>
      </c>
      <c r="P669">
        <f t="shared" si="2141"/>
        <v>0.62216997955262199</v>
      </c>
      <c r="Q669">
        <f t="shared" si="2203"/>
        <v>0.64064603346317706</v>
      </c>
      <c r="R669">
        <f t="shared" si="2203"/>
        <v>0.65064016898927257</v>
      </c>
      <c r="S669">
        <f t="shared" ref="S669:T669" si="2225">S668+$K$2/(1+($L669)^S$4)</f>
        <v>0.6562247740578413</v>
      </c>
      <c r="T669">
        <f t="shared" si="2225"/>
        <v>0.65941465093184004</v>
      </c>
      <c r="U669">
        <f t="shared" ref="U669:V669" si="2226">U668+$K$2/(1+($L669)^U$4)</f>
        <v>0.66126654022642917</v>
      </c>
      <c r="V669">
        <f t="shared" si="2226"/>
        <v>0.66235562450976948</v>
      </c>
      <c r="X669">
        <f t="shared" si="2145"/>
        <v>8.6844369726388385E-2</v>
      </c>
      <c r="Y669">
        <f t="shared" si="2145"/>
        <v>4.500876673841258E-2</v>
      </c>
      <c r="Z669">
        <f t="shared" ref="Z669" si="2227">Z668+$K$2*LN(1+($L669)^Z$4)</f>
        <v>2.4533592433685386E-2</v>
      </c>
    </row>
    <row r="670" spans="12:26">
      <c r="L670">
        <f t="shared" si="2140"/>
        <v>0.66450000000000053</v>
      </c>
      <c r="M670">
        <f t="shared" si="2141"/>
        <v>0.33250000000000024</v>
      </c>
      <c r="N670">
        <f t="shared" si="2141"/>
        <v>0.50982509679579169</v>
      </c>
      <c r="O670">
        <f t="shared" si="2141"/>
        <v>0.58684789629219314</v>
      </c>
      <c r="P670">
        <f t="shared" si="2141"/>
        <v>0.62294312554139175</v>
      </c>
      <c r="Q670">
        <f t="shared" si="2203"/>
        <v>0.64148287073572063</v>
      </c>
      <c r="R670">
        <f t="shared" si="2203"/>
        <v>0.65152546852802506</v>
      </c>
      <c r="S670">
        <f t="shared" ref="S670:T670" si="2228">S669+$K$2/(1+($L670)^S$4)</f>
        <v>0.65714550517584913</v>
      </c>
      <c r="T670">
        <f t="shared" si="2228"/>
        <v>0.66036053763225144</v>
      </c>
      <c r="U670">
        <f t="shared" ref="U670:V670" si="2229">U669+$K$2/(1+($L670)^U$4)</f>
        <v>0.66222991704454559</v>
      </c>
      <c r="V670">
        <f t="shared" si="2229"/>
        <v>0.66333098566602466</v>
      </c>
      <c r="X670">
        <f t="shared" si="2145"/>
        <v>8.7210095760350756E-2</v>
      </c>
      <c r="Y670">
        <f t="shared" si="2145"/>
        <v>4.5266054126652362E-2</v>
      </c>
      <c r="Z670">
        <f t="shared" ref="Z670" si="2230">Z669+$K$2*LN(1+($L670)^Z$4)</f>
        <v>2.4711718078590177E-2</v>
      </c>
    </row>
    <row r="671" spans="12:26">
      <c r="L671">
        <f t="shared" si="2140"/>
        <v>0.66550000000000054</v>
      </c>
      <c r="M671">
        <f t="shared" si="2141"/>
        <v>0.33300000000000024</v>
      </c>
      <c r="N671">
        <f t="shared" si="2141"/>
        <v>0.51042551708999762</v>
      </c>
      <c r="O671">
        <f t="shared" si="2141"/>
        <v>0.58754094969663606</v>
      </c>
      <c r="P671">
        <f t="shared" si="2141"/>
        <v>0.62371547931635352</v>
      </c>
      <c r="Q671">
        <f t="shared" si="2203"/>
        <v>0.64231888504604207</v>
      </c>
      <c r="R671">
        <f t="shared" si="2203"/>
        <v>0.65241000236128255</v>
      </c>
      <c r="S671">
        <f t="shared" ref="S671:T671" si="2231">S670+$K$2/(1+($L671)^S$4)</f>
        <v>0.65806557527471898</v>
      </c>
      <c r="T671">
        <f t="shared" si="2231"/>
        <v>0.66130588300681825</v>
      </c>
      <c r="U671">
        <f t="shared" ref="U671:V671" si="2232">U670+$K$2/(1+($L671)^U$4)</f>
        <v>0.66319286704424407</v>
      </c>
      <c r="V671">
        <f t="shared" si="2232"/>
        <v>0.66430601947925139</v>
      </c>
      <c r="X671">
        <f t="shared" si="2145"/>
        <v>8.7576743980423963E-2</v>
      </c>
      <c r="Y671">
        <f t="shared" si="2145"/>
        <v>4.5524366702855278E-2</v>
      </c>
      <c r="Z671">
        <f t="shared" ref="Z671" si="2233">Z670+$K$2*LN(1+($L671)^Z$4)</f>
        <v>2.4890827627024784E-2</v>
      </c>
    </row>
    <row r="672" spans="12:26">
      <c r="L672">
        <f t="shared" si="2140"/>
        <v>0.66650000000000054</v>
      </c>
      <c r="M672">
        <f t="shared" si="2141"/>
        <v>0.33350000000000024</v>
      </c>
      <c r="N672">
        <f t="shared" si="2141"/>
        <v>0.51102557709599816</v>
      </c>
      <c r="O672">
        <f t="shared" si="2141"/>
        <v>0.58823336390089032</v>
      </c>
      <c r="P672">
        <f t="shared" si="2141"/>
        <v>0.62448704012228473</v>
      </c>
      <c r="Q672">
        <f t="shared" si="2203"/>
        <v>0.64315407430395777</v>
      </c>
      <c r="R672">
        <f t="shared" si="2203"/>
        <v>0.65329376720827526</v>
      </c>
      <c r="S672">
        <f t="shared" ref="S672:T672" si="2234">S671+$K$2/(1+($L672)^S$4)</f>
        <v>0.65898498032861463</v>
      </c>
      <c r="T672">
        <f t="shared" si="2234"/>
        <v>0.66225068278067967</v>
      </c>
      <c r="U672">
        <f t="shared" ref="U672:V672" si="2235">U671+$K$2/(1+($L672)^U$4)</f>
        <v>0.66415538609643154</v>
      </c>
      <c r="V672">
        <f t="shared" si="2235"/>
        <v>0.66528072221435153</v>
      </c>
      <c r="X672">
        <f t="shared" si="2145"/>
        <v>8.7944314921793623E-2</v>
      </c>
      <c r="Y672">
        <f t="shared" si="2145"/>
        <v>4.5783706497934298E-2</v>
      </c>
      <c r="Z672">
        <f t="shared" ref="Z672" si="2236">Z671+$K$2*LN(1+($L672)^Z$4)</f>
        <v>2.5070924550652192E-2</v>
      </c>
    </row>
    <row r="673" spans="12:26">
      <c r="L673">
        <f t="shared" si="2140"/>
        <v>0.66750000000000054</v>
      </c>
      <c r="M673">
        <f t="shared" si="2141"/>
        <v>0.33400000000000024</v>
      </c>
      <c r="N673">
        <f t="shared" si="2141"/>
        <v>0.51162527724592322</v>
      </c>
      <c r="O673">
        <f t="shared" si="2141"/>
        <v>0.58892513912582534</v>
      </c>
      <c r="P673">
        <f t="shared" si="2141"/>
        <v>0.62525780721004354</v>
      </c>
      <c r="Q673">
        <f t="shared" si="2203"/>
        <v>0.64398843642531489</v>
      </c>
      <c r="R673">
        <f t="shared" si="2203"/>
        <v>0.65417675978804091</v>
      </c>
      <c r="S673">
        <f t="shared" ref="S673:T673" si="2237">S672+$K$2/(1+($L673)^S$4)</f>
        <v>0.65990371630128819</v>
      </c>
      <c r="T673">
        <f t="shared" si="2237"/>
        <v>0.66319493265800811</v>
      </c>
      <c r="U673">
        <f t="shared" ref="U673:V673" si="2238">U672+$K$2/(1+($L673)^U$4)</f>
        <v>0.66511747004285615</v>
      </c>
      <c r="V673">
        <f t="shared" si="2238"/>
        <v>0.66625509010230244</v>
      </c>
      <c r="X673">
        <f t="shared" si="2145"/>
        <v>8.8312809117381402E-2</v>
      </c>
      <c r="Y673">
        <f t="shared" si="2145"/>
        <v>4.6044075540095826E-2</v>
      </c>
      <c r="Z673">
        <f t="shared" ref="Z673" si="2239">Z672+$K$2*LN(1+($L673)^Z$4)</f>
        <v>2.5252012323242388E-2</v>
      </c>
    </row>
    <row r="674" spans="12:26">
      <c r="L674">
        <f t="shared" si="2140"/>
        <v>0.66850000000000054</v>
      </c>
      <c r="M674">
        <f t="shared" si="2141"/>
        <v>0.33450000000000024</v>
      </c>
      <c r="N674">
        <f t="shared" si="2141"/>
        <v>0.51222461797112551</v>
      </c>
      <c r="O674">
        <f t="shared" si="2141"/>
        <v>0.58961627559434948</v>
      </c>
      <c r="P674">
        <f t="shared" si="2141"/>
        <v>0.62602777983657254</v>
      </c>
      <c r="Q674">
        <f t="shared" si="2203"/>
        <v>0.64482196933205027</v>
      </c>
      <c r="R674">
        <f t="shared" si="2203"/>
        <v>0.65505897681953795</v>
      </c>
      <c r="S674">
        <f t="shared" ref="S674:T674" si="2240">S673+$K$2/(1+($L674)^S$4)</f>
        <v>0.66082177914619389</v>
      </c>
      <c r="T674">
        <f t="shared" si="2240"/>
        <v>0.6641386283220565</v>
      </c>
      <c r="U674">
        <f t="shared" ref="U674:V674" si="2241">U673+$K$2/(1+($L674)^U$4)</f>
        <v>0.66607911469604431</v>
      </c>
      <c r="V674">
        <f t="shared" si="2241"/>
        <v>0.66722911933997564</v>
      </c>
      <c r="X674">
        <f t="shared" si="2145"/>
        <v>8.8682227097849009E-2</v>
      </c>
      <c r="Y674">
        <f t="shared" si="2145"/>
        <v>4.6305475854824557E-2</v>
      </c>
      <c r="Z674">
        <f t="shared" ref="Z674" si="2242">Z673+$K$2*LN(1+($L674)^Z$4)</f>
        <v>2.5434094420626614E-2</v>
      </c>
    </row>
    <row r="675" spans="12:26">
      <c r="L675">
        <f t="shared" si="2140"/>
        <v>0.66950000000000054</v>
      </c>
      <c r="M675">
        <f t="shared" si="2141"/>
        <v>0.33500000000000024</v>
      </c>
      <c r="N675">
        <f t="shared" si="2141"/>
        <v>0.51282359970218272</v>
      </c>
      <c r="O675">
        <f t="shared" si="2141"/>
        <v>0.5903067735314006</v>
      </c>
      <c r="P675">
        <f t="shared" si="2141"/>
        <v>0.62679695726490181</v>
      </c>
      <c r="Q675">
        <f t="shared" si="2203"/>
        <v>0.64565467095224915</v>
      </c>
      <c r="R675">
        <f t="shared" si="2203"/>
        <v>0.65594041502176015</v>
      </c>
      <c r="S675">
        <f t="shared" ref="S675:T675" si="2243">S674+$K$2/(1+($L675)^S$4)</f>
        <v>0.66173916480660333</v>
      </c>
      <c r="T675">
        <f t="shared" si="2243"/>
        <v>0.66508176543520714</v>
      </c>
      <c r="U675">
        <f t="shared" ref="U675:V675" si="2244">U674+$K$2/(1+($L675)^U$4)</f>
        <v>0.66704031583923973</v>
      </c>
      <c r="V675">
        <f t="shared" si="2244"/>
        <v>0.66820280608995652</v>
      </c>
      <c r="X675">
        <f t="shared" si="2145"/>
        <v>8.9052569391602332E-2</v>
      </c>
      <c r="Y675">
        <f t="shared" si="2145"/>
        <v>4.6567909464868357E-2</v>
      </c>
      <c r="Z675">
        <f t="shared" ref="Z675" si="2245">Z674+$K$2*LN(1+($L675)^Z$4)</f>
        <v>2.5617174320651529E-2</v>
      </c>
    </row>
    <row r="676" spans="12:26">
      <c r="L676">
        <f t="shared" si="2140"/>
        <v>0.67050000000000054</v>
      </c>
      <c r="M676">
        <f t="shared" si="2141"/>
        <v>0.33550000000000024</v>
      </c>
      <c r="N676">
        <f t="shared" si="2141"/>
        <v>0.51342222286889927</v>
      </c>
      <c r="O676">
        <f t="shared" si="2141"/>
        <v>0.59099663316393647</v>
      </c>
      <c r="P676">
        <f t="shared" si="2141"/>
        <v>0.62756533876415244</v>
      </c>
      <c r="Q676">
        <f t="shared" si="2203"/>
        <v>0.64648653922020405</v>
      </c>
      <c r="R676">
        <f t="shared" si="2203"/>
        <v>0.65682107111385069</v>
      </c>
      <c r="S676">
        <f t="shared" ref="S676:T676" si="2246">S675+$K$2/(1+($L676)^S$4)</f>
        <v>0.66265586921572273</v>
      </c>
      <c r="T676">
        <f t="shared" si="2246"/>
        <v>0.6660243396390233</v>
      </c>
      <c r="U676">
        <f t="shared" ref="U676:V676" si="2247">U675+$K$2/(1+($L676)^U$4)</f>
        <v>0.66800106922634472</v>
      </c>
      <c r="V676">
        <f t="shared" si="2247"/>
        <v>0.6691761464803655</v>
      </c>
      <c r="X676">
        <f t="shared" si="2145"/>
        <v>8.942383652479545E-2</v>
      </c>
      <c r="Y676">
        <f t="shared" si="2145"/>
        <v>4.6831378390223284E-2</v>
      </c>
      <c r="Z676">
        <f t="shared" ref="Z676" si="2248">Z675+$K$2*LN(1+($L676)^Z$4)</f>
        <v>2.5801255503133308E-2</v>
      </c>
    </row>
    <row r="677" spans="12:26">
      <c r="L677">
        <f t="shared" si="2140"/>
        <v>0.67150000000000054</v>
      </c>
      <c r="M677">
        <f t="shared" si="2141"/>
        <v>0.33600000000000024</v>
      </c>
      <c r="N677">
        <f t="shared" si="2141"/>
        <v>0.51402048790030819</v>
      </c>
      <c r="O677">
        <f t="shared" si="2141"/>
        <v>0.59168585472092583</v>
      </c>
      <c r="P677">
        <f t="shared" si="2141"/>
        <v>0.6283329236095393</v>
      </c>
      <c r="Q677">
        <f t="shared" si="2203"/>
        <v>0.64731757207647311</v>
      </c>
      <c r="R677">
        <f t="shared" si="2203"/>
        <v>0.65770094181521754</v>
      </c>
      <c r="S677">
        <f t="shared" ref="S677:T677" si="2249">S676+$K$2/(1+($L677)^S$4)</f>
        <v>0.66357188829681102</v>
      </c>
      <c r="T677">
        <f t="shared" si="2249"/>
        <v>0.66696634655430298</v>
      </c>
      <c r="U677">
        <f t="shared" ref="U677:V677" si="2250">U676+$K$2/(1+($L677)^U$4)</f>
        <v>0.66896137058186389</v>
      </c>
      <c r="V677">
        <f t="shared" si="2250"/>
        <v>0.67014913660468056</v>
      </c>
      <c r="X677">
        <f t="shared" si="2145"/>
        <v>8.979602902133467E-2</v>
      </c>
      <c r="Y677">
        <f t="shared" si="2145"/>
        <v>4.7095884648118633E-2</v>
      </c>
      <c r="Z677">
        <f t="shared" ref="Z677" si="2251">Z676+$K$2*LN(1+($L677)^Z$4)</f>
        <v>2.5986341449811656E-2</v>
      </c>
    </row>
    <row r="678" spans="12:26">
      <c r="L678">
        <f t="shared" si="2140"/>
        <v>0.67250000000000054</v>
      </c>
      <c r="M678">
        <f t="shared" si="2141"/>
        <v>0.33650000000000024</v>
      </c>
      <c r="N678">
        <f t="shared" si="2141"/>
        <v>0.5146183952246729</v>
      </c>
      <c r="O678">
        <f t="shared" si="2141"/>
        <v>0.59237443843333881</v>
      </c>
      <c r="P678">
        <f t="shared" si="2141"/>
        <v>0.62909971108237417</v>
      </c>
      <c r="Q678">
        <f t="shared" si="2203"/>
        <v>0.64814776746793867</v>
      </c>
      <c r="R678">
        <f t="shared" si="2203"/>
        <v>0.65858002384564851</v>
      </c>
      <c r="S678">
        <f t="shared" ref="S678:T678" si="2252">S677+$K$2/(1+($L678)^S$4)</f>
        <v>0.66448721796330024</v>
      </c>
      <c r="T678">
        <f t="shared" si="2252"/>
        <v>0.66790778178113508</v>
      </c>
      <c r="U678">
        <f t="shared" ref="U678:V678" si="2253">U677+$K$2/(1+($L678)^U$4)</f>
        <v>0.66992121560084983</v>
      </c>
      <c r="V678">
        <f t="shared" si="2253"/>
        <v>0.67112177252156058</v>
      </c>
      <c r="X678">
        <f t="shared" si="2145"/>
        <v>9.0169147402882635E-2</v>
      </c>
      <c r="Y678">
        <f t="shared" si="2145"/>
        <v>4.7361430253002081E-2</v>
      </c>
      <c r="Z678">
        <f t="shared" ref="Z678" si="2254">Z677+$K$2*LN(1+($L678)^Z$4)</f>
        <v>2.6172435644303754E-2</v>
      </c>
    </row>
    <row r="679" spans="12:26">
      <c r="L679">
        <f t="shared" si="2140"/>
        <v>0.67350000000000054</v>
      </c>
      <c r="M679">
        <f t="shared" si="2141"/>
        <v>0.33700000000000024</v>
      </c>
      <c r="N679">
        <f t="shared" si="2141"/>
        <v>0.51521594526948911</v>
      </c>
      <c r="O679">
        <f t="shared" si="2141"/>
        <v>0.59306238453413773</v>
      </c>
      <c r="P679">
        <f t="shared" si="2141"/>
        <v>0.62986570047006818</v>
      </c>
      <c r="Q679">
        <f t="shared" si="2203"/>
        <v>0.64897712334786506</v>
      </c>
      <c r="R679">
        <f t="shared" si="2203"/>
        <v>0.65945831392542742</v>
      </c>
      <c r="S679">
        <f t="shared" ref="S679:T679" si="2255">S678+$K$2/(1+($L679)^S$4)</f>
        <v>0.66540185411891717</v>
      </c>
      <c r="T679">
        <f t="shared" si="2255"/>
        <v>0.66884864089895801</v>
      </c>
      <c r="U679">
        <f t="shared" ref="U679:V679" si="2256">U678+$K$2/(1+($L679)^U$4)</f>
        <v>0.6708805999488513</v>
      </c>
      <c r="V679">
        <f t="shared" si="2256"/>
        <v>0.67209405025467062</v>
      </c>
      <c r="X679">
        <f t="shared" si="2145"/>
        <v>9.0543192188862379E-2</v>
      </c>
      <c r="Y679">
        <f t="shared" si="2145"/>
        <v>4.7628017216524904E-2</v>
      </c>
      <c r="Z679">
        <f t="shared" ref="Z679" si="2257">Z678+$K$2*LN(1+($L679)^Z$4)</f>
        <v>2.6359541572058127E-2</v>
      </c>
    </row>
    <row r="680" spans="12:26">
      <c r="L680">
        <f t="shared" si="2140"/>
        <v>0.67450000000000054</v>
      </c>
      <c r="M680">
        <f t="shared" si="2141"/>
        <v>0.33750000000000024</v>
      </c>
      <c r="N680">
        <f t="shared" si="2141"/>
        <v>0.51581313846148669</v>
      </c>
      <c r="O680">
        <f t="shared" si="2141"/>
        <v>0.59374969325826765</v>
      </c>
      <c r="P680">
        <f t="shared" si="2141"/>
        <v>0.63063089106613446</v>
      </c>
      <c r="Q680">
        <f t="shared" si="2203"/>
        <v>0.64980563767595623</v>
      </c>
      <c r="R680">
        <f t="shared" si="2203"/>
        <v>0.66033580877545017</v>
      </c>
      <c r="S680">
        <f t="shared" ref="S680:T680" si="2258">S679+$K$2/(1+($L680)^S$4)</f>
        <v>0.66631579265780627</v>
      </c>
      <c r="T680">
        <f t="shared" si="2258"/>
        <v>0.66978891946662067</v>
      </c>
      <c r="U680">
        <f t="shared" ref="U680:V680" si="2259">U679+$K$2/(1+($L680)^U$4)</f>
        <v>0.6718395192618638</v>
      </c>
      <c r="V680">
        <f t="shared" si="2259"/>
        <v>0.67306596579250833</v>
      </c>
      <c r="X680">
        <f t="shared" si="2145"/>
        <v>9.0918163896461401E-2</v>
      </c>
      <c r="Y680">
        <f t="shared" si="2145"/>
        <v>4.7895647547527273E-2</v>
      </c>
      <c r="Z680">
        <f t="shared" ref="Z680" si="2260">Z679+$K$2*LN(1+($L680)^Z$4)</f>
        <v>2.6547662720308448E-2</v>
      </c>
    </row>
    <row r="681" spans="12:26">
      <c r="L681">
        <f t="shared" si="2140"/>
        <v>0.67550000000000054</v>
      </c>
      <c r="M681">
        <f t="shared" si="2141"/>
        <v>0.33800000000000024</v>
      </c>
      <c r="N681">
        <f t="shared" si="2141"/>
        <v>0.51640997522663146</v>
      </c>
      <c r="O681">
        <f t="shared" si="2141"/>
        <v>0.59443636484264728</v>
      </c>
      <c r="P681">
        <f t="shared" si="2141"/>
        <v>0.63139528217019047</v>
      </c>
      <c r="Q681">
        <f t="shared" si="2203"/>
        <v>0.65063330841841394</v>
      </c>
      <c r="R681">
        <f t="shared" si="2203"/>
        <v>0.66121250511734164</v>
      </c>
      <c r="S681">
        <f t="shared" ref="S681:T681" si="2261">S680+$K$2/(1+($L681)^S$4)</f>
        <v>0.66722902946465446</v>
      </c>
      <c r="T681">
        <f t="shared" si="2261"/>
        <v>0.67072861302244557</v>
      </c>
      <c r="U681">
        <f t="shared" ref="U681:V681" si="2262">U680+$K$2/(1+($L681)^U$4)</f>
        <v>0.67279796914628254</v>
      </c>
      <c r="V681">
        <f t="shared" si="2262"/>
        <v>0.67403751508823162</v>
      </c>
      <c r="X681">
        <f t="shared" si="2145"/>
        <v>9.1294063040635712E-2</v>
      </c>
      <c r="Y681">
        <f t="shared" si="2145"/>
        <v>4.8164323252023619E-2</v>
      </c>
      <c r="Z681">
        <f t="shared" ref="Z681" si="2263">Z680+$K$2*LN(1+($L681)^Z$4)</f>
        <v>2.6736802578027272E-2</v>
      </c>
    </row>
    <row r="682" spans="12:26">
      <c r="L682">
        <f t="shared" si="2140"/>
        <v>0.67650000000000055</v>
      </c>
      <c r="M682">
        <f t="shared" si="2141"/>
        <v>0.33850000000000025</v>
      </c>
      <c r="N682">
        <f t="shared" si="2141"/>
        <v>0.51700645599012685</v>
      </c>
      <c r="O682">
        <f t="shared" si="2141"/>
        <v>0.59512239952615975</v>
      </c>
      <c r="P682">
        <f t="shared" si="2141"/>
        <v>0.63215887308796015</v>
      </c>
      <c r="Q682">
        <f t="shared" si="2203"/>
        <v>0.65146013354799448</v>
      </c>
      <c r="R682">
        <f t="shared" si="2203"/>
        <v>0.66208839967357269</v>
      </c>
      <c r="S682">
        <f t="shared" ref="S682:T682" si="2264">S681+$K$2/(1+($L682)^S$4)</f>
        <v>0.66814156041481765</v>
      </c>
      <c r="T682">
        <f t="shared" si="2264"/>
        <v>0.67166771708429485</v>
      </c>
      <c r="U682">
        <f t="shared" ref="U682:V682" si="2265">U681+$K$2/(1+($L682)^U$4)</f>
        <v>0.67375594517885751</v>
      </c>
      <c r="V682">
        <f t="shared" si="2265"/>
        <v>0.67500869405948838</v>
      </c>
      <c r="X682">
        <f t="shared" si="2145"/>
        <v>9.1670890134113947E-2</v>
      </c>
      <c r="Y682">
        <f t="shared" si="2145"/>
        <v>4.8434046333188083E-2</v>
      </c>
      <c r="Z682">
        <f t="shared" ref="Z682" si="2266">Z681+$K$2*LN(1+($L682)^Z$4)</f>
        <v>2.6926964635879701E-2</v>
      </c>
    </row>
    <row r="683" spans="12:26">
      <c r="L683">
        <f t="shared" si="2140"/>
        <v>0.67750000000000055</v>
      </c>
      <c r="M683">
        <f t="shared" si="2141"/>
        <v>0.33900000000000025</v>
      </c>
      <c r="N683">
        <f t="shared" si="2141"/>
        <v>0.517602581176416</v>
      </c>
      <c r="O683">
        <f t="shared" si="2141"/>
        <v>0.59580779754964319</v>
      </c>
      <c r="P683">
        <f t="shared" si="2141"/>
        <v>0.63292166313127607</v>
      </c>
      <c r="Q683">
        <f t="shared" si="2203"/>
        <v>0.65228611104406642</v>
      </c>
      <c r="R683">
        <f t="shared" si="2203"/>
        <v>0.66296348916757741</v>
      </c>
      <c r="S683">
        <f t="shared" ref="S683:T683" si="2267">S682+$K$2/(1+($L683)^S$4)</f>
        <v>0.66905338137444825</v>
      </c>
      <c r="T683">
        <f t="shared" si="2267"/>
        <v>0.67260622714963825</v>
      </c>
      <c r="U683">
        <f t="shared" ref="U683:V683" si="2268">U682+$K$2/(1+($L683)^U$4)</f>
        <v>0.67471344290665181</v>
      </c>
      <c r="V683">
        <f t="shared" si="2268"/>
        <v>0.67597949858824724</v>
      </c>
      <c r="X683">
        <f t="shared" si="2145"/>
        <v>9.2048645687401412E-2</v>
      </c>
      <c r="Y683">
        <f t="shared" si="2145"/>
        <v>4.8704818791340018E-2</v>
      </c>
      <c r="Z683">
        <f t="shared" ref="Z683" si="2269">Z682+$K$2*LN(1+($L683)^Z$4)</f>
        <v>2.7118152386176982E-2</v>
      </c>
    </row>
    <row r="684" spans="12:26">
      <c r="L684">
        <f t="shared" si="2140"/>
        <v>0.67850000000000055</v>
      </c>
      <c r="M684">
        <f t="shared" si="2141"/>
        <v>0.33950000000000025</v>
      </c>
      <c r="N684">
        <f t="shared" si="2141"/>
        <v>0.51819835120918334</v>
      </c>
      <c r="O684">
        <f t="shared" si="2141"/>
        <v>0.59649255915588162</v>
      </c>
      <c r="P684">
        <f t="shared" si="2141"/>
        <v>0.63368365161808093</v>
      </c>
      <c r="Q684">
        <f t="shared" si="2203"/>
        <v>0.65311123889266698</v>
      </c>
      <c r="R684">
        <f t="shared" si="2203"/>
        <v>0.66383777032387137</v>
      </c>
      <c r="S684">
        <f t="shared" ref="S684:T684" si="2270">S683+$K$2/(1+($L684)^S$4)</f>
        <v>0.66996448820062471</v>
      </c>
      <c r="T684">
        <f t="shared" si="2270"/>
        <v>0.67354413869562413</v>
      </c>
      <c r="U684">
        <f t="shared" ref="U684:V684" si="2271">U683+$K$2/(1+($L684)^U$4)</f>
        <v>0.67567045784700153</v>
      </c>
      <c r="V684">
        <f t="shared" si="2271"/>
        <v>0.67694992452063063</v>
      </c>
      <c r="X684">
        <f t="shared" si="2145"/>
        <v>9.2427330208784214E-2</v>
      </c>
      <c r="Y684">
        <f t="shared" si="2145"/>
        <v>4.8976642623929617E-2</v>
      </c>
      <c r="Z684">
        <f t="shared" ref="Z684" si="2272">Z683+$K$2*LN(1+($L684)^Z$4)</f>
        <v>2.7310369322830055E-2</v>
      </c>
    </row>
    <row r="685" spans="12:26">
      <c r="L685">
        <f t="shared" si="2140"/>
        <v>0.67950000000000055</v>
      </c>
      <c r="M685">
        <f t="shared" si="2141"/>
        <v>0.34000000000000025</v>
      </c>
      <c r="N685">
        <f t="shared" si="2141"/>
        <v>0.51879376651135656</v>
      </c>
      <c r="O685">
        <f t="shared" si="2141"/>
        <v>0.59717668458959572</v>
      </c>
      <c r="P685">
        <f t="shared" si="2141"/>
        <v>0.63444483787242967</v>
      </c>
      <c r="Q685">
        <f t="shared" si="2203"/>
        <v>0.653935515086559</v>
      </c>
      <c r="R685">
        <f t="shared" si="2203"/>
        <v>0.66471123986816982</v>
      </c>
      <c r="S685">
        <f t="shared" ref="S685:T685" si="2273">S684+$K$2/(1+($L685)^S$4)</f>
        <v>0.6708748767414825</v>
      </c>
      <c r="T685">
        <f t="shared" si="2273"/>
        <v>0.67448144717915248</v>
      </c>
      <c r="U685">
        <f t="shared" ref="U685:V685" si="2274">U684+$K$2/(1+($L685)^U$4)</f>
        <v>0.67662698548747913</v>
      </c>
      <c r="V685">
        <f t="shared" si="2274"/>
        <v>0.67791996766674856</v>
      </c>
      <c r="X685">
        <f t="shared" si="2145"/>
        <v>9.2806944204333316E-2</v>
      </c>
      <c r="Y685">
        <f t="shared" si="2145"/>
        <v>4.9249519825523565E-2</v>
      </c>
      <c r="Z685">
        <f t="shared" ref="Z685" si="2275">Z684+$K$2*LN(1+($L685)^Z$4)</f>
        <v>2.7503618941303026E-2</v>
      </c>
    </row>
    <row r="686" spans="12:26">
      <c r="L686">
        <f t="shared" si="2140"/>
        <v>0.68050000000000055</v>
      </c>
      <c r="M686">
        <f t="shared" si="2141"/>
        <v>0.34050000000000025</v>
      </c>
      <c r="N686">
        <f t="shared" si="2141"/>
        <v>0.5193888275051084</v>
      </c>
      <c r="O686">
        <f t="shared" si="2141"/>
        <v>0.59786017409743375</v>
      </c>
      <c r="P686">
        <f t="shared" si="2141"/>
        <v>0.63520522122449086</v>
      </c>
      <c r="Q686">
        <f t="shared" si="2203"/>
        <v>0.65475893762528747</v>
      </c>
      <c r="R686">
        <f t="shared" si="2203"/>
        <v>0.6655838945275061</v>
      </c>
      <c r="S686">
        <f t="shared" ref="S686:T686" si="2276">S685+$K$2/(1+($L686)^S$4)</f>
        <v>0.67178454283634637</v>
      </c>
      <c r="T686">
        <f t="shared" si="2276"/>
        <v>0.67541814803695055</v>
      </c>
      <c r="U686">
        <f t="shared" ref="U686:V686" si="2277">U685+$K$2/(1+($L686)^U$4)</f>
        <v>0.67758302128585879</v>
      </c>
      <c r="V686">
        <f t="shared" si="2277"/>
        <v>0.67888962380053519</v>
      </c>
      <c r="X686">
        <f t="shared" si="2145"/>
        <v>9.3187488177908631E-2</v>
      </c>
      <c r="Y686">
        <f t="shared" si="2145"/>
        <v>4.9523452387790802E-2</v>
      </c>
      <c r="Z686">
        <f t="shared" ref="Z686" si="2278">Z685+$K$2*LN(1+($L686)^Z$4)</f>
        <v>2.7697904738566585E-2</v>
      </c>
    </row>
    <row r="687" spans="12:26">
      <c r="L687">
        <f t="shared" si="2140"/>
        <v>0.68150000000000055</v>
      </c>
      <c r="M687">
        <f t="shared" si="2141"/>
        <v>0.34100000000000025</v>
      </c>
      <c r="N687">
        <f t="shared" si="2141"/>
        <v>0.51998353461185831</v>
      </c>
      <c r="O687">
        <f t="shared" si="2141"/>
        <v>0.5985430279279621</v>
      </c>
      <c r="P687">
        <f t="shared" si="2141"/>
        <v>0.63596480101054775</v>
      </c>
      <c r="Q687">
        <f t="shared" si="2203"/>
        <v>0.65558150451523534</v>
      </c>
      <c r="R687">
        <f t="shared" si="2203"/>
        <v>0.66645573103035083</v>
      </c>
      <c r="S687">
        <f t="shared" ref="S687:T687" si="2279">S686+$K$2/(1+($L687)^S$4)</f>
        <v>0.67269348231586479</v>
      </c>
      <c r="T687">
        <f t="shared" si="2279"/>
        <v>0.6763542366856512</v>
      </c>
      <c r="U687">
        <f t="shared" ref="U687:V687" si="2280">U686+$K$2/(1+($L687)^U$4)</f>
        <v>0.67853856067008456</v>
      </c>
      <c r="V687">
        <f t="shared" si="2280"/>
        <v>0.67985888865958644</v>
      </c>
      <c r="X687">
        <f t="shared" si="2145"/>
        <v>9.35689626311631E-2</v>
      </c>
      <c r="Y687">
        <f t="shared" si="2145"/>
        <v>4.9798442299488363E-2</v>
      </c>
      <c r="Z687">
        <f t="shared" ref="Z687" si="2281">Z686+$K$2*LN(1+($L687)^Z$4)</f>
        <v>2.7893230213051377E-2</v>
      </c>
    </row>
    <row r="688" spans="12:26">
      <c r="L688">
        <f t="shared" si="2140"/>
        <v>0.68250000000000055</v>
      </c>
      <c r="M688">
        <f t="shared" si="2141"/>
        <v>0.34150000000000025</v>
      </c>
      <c r="N688">
        <f t="shared" si="2141"/>
        <v>0.52057788825227436</v>
      </c>
      <c r="O688">
        <f t="shared" si="2141"/>
        <v>0.5992252463316563</v>
      </c>
      <c r="P688">
        <f t="shared" si="2141"/>
        <v>0.63672357657299994</v>
      </c>
      <c r="Q688">
        <f t="shared" si="2203"/>
        <v>0.65640321376967969</v>
      </c>
      <c r="R688">
        <f t="shared" si="2203"/>
        <v>0.66732674610673137</v>
      </c>
      <c r="S688">
        <f t="shared" ref="S688:T688" si="2282">S687+$K$2/(1+($L688)^S$4)</f>
        <v>0.67360169100214495</v>
      </c>
      <c r="T688">
        <f t="shared" si="2282"/>
        <v>0.67728970852187376</v>
      </c>
      <c r="U688">
        <f t="shared" ref="U688:V688" si="2283">U687+$K$2/(1+($L688)^U$4)</f>
        <v>0.67949359903824147</v>
      </c>
      <c r="V688">
        <f t="shared" si="2283"/>
        <v>0.68082775794499972</v>
      </c>
      <c r="X688">
        <f t="shared" si="2145"/>
        <v>9.3951368063546828E-2</v>
      </c>
      <c r="Y688">
        <f t="shared" si="2145"/>
        <v>5.0074491546447268E-2</v>
      </c>
      <c r="Z688">
        <f t="shared" ref="Z688" si="2284">Z687+$K$2*LN(1+($L688)^Z$4)</f>
        <v>2.8089598864601297E-2</v>
      </c>
    </row>
    <row r="689" spans="12:26">
      <c r="L689">
        <f t="shared" si="2140"/>
        <v>0.68350000000000055</v>
      </c>
      <c r="M689">
        <f t="shared" si="2141"/>
        <v>0.34200000000000025</v>
      </c>
      <c r="N689">
        <f t="shared" si="2141"/>
        <v>0.52117188884627497</v>
      </c>
      <c r="O689">
        <f t="shared" si="2141"/>
        <v>0.59990682956089203</v>
      </c>
      <c r="P689">
        <f t="shared" si="2141"/>
        <v>0.63748154726036399</v>
      </c>
      <c r="Q689">
        <f t="shared" si="2203"/>
        <v>0.65722406340884743</v>
      </c>
      <c r="R689">
        <f t="shared" si="2203"/>
        <v>0.66819693648835121</v>
      </c>
      <c r="S689">
        <f t="shared" ref="S689:T689" si="2285">S688+$K$2/(1+($L689)^S$4)</f>
        <v>0.67450916470889044</v>
      </c>
      <c r="T689">
        <f t="shared" si="2285"/>
        <v>0.67822455892230704</v>
      </c>
      <c r="U689">
        <f t="shared" ref="U689:V689" si="2286">U688+$K$2/(1+($L689)^U$4)</f>
        <v>0.68044813175852903</v>
      </c>
      <c r="V689">
        <f t="shared" si="2286"/>
        <v>0.68179622732121603</v>
      </c>
      <c r="X689">
        <f t="shared" si="2145"/>
        <v>9.4334704972311154E-2</v>
      </c>
      <c r="Y689">
        <f t="shared" si="2145"/>
        <v>5.0351602111558522E-2</v>
      </c>
      <c r="Z689">
        <f t="shared" ref="Z689" si="2287">Z688+$K$2*LN(1+($L689)^Z$4)</f>
        <v>2.8287014194426755E-2</v>
      </c>
    </row>
    <row r="690" spans="12:26">
      <c r="L690">
        <f t="shared" si="2140"/>
        <v>0.68450000000000055</v>
      </c>
      <c r="M690">
        <f t="shared" si="2141"/>
        <v>0.34250000000000025</v>
      </c>
      <c r="N690">
        <f t="shared" si="2141"/>
        <v>0.52176553681303073</v>
      </c>
      <c r="O690">
        <f t="shared" si="2141"/>
        <v>0.60058777786993567</v>
      </c>
      <c r="P690">
        <f t="shared" si="2141"/>
        <v>0.63823871242727437</v>
      </c>
      <c r="Q690">
        <f t="shared" si="2203"/>
        <v>0.65804405145997047</v>
      </c>
      <c r="R690">
        <f t="shared" si="2203"/>
        <v>0.66906629890871039</v>
      </c>
      <c r="S690">
        <f t="shared" ref="S690:T690" si="2288">S689+$K$2/(1+($L690)^S$4)</f>
        <v>0.67541589924153944</v>
      </c>
      <c r="T690">
        <f t="shared" si="2288"/>
        <v>0.67915878324379564</v>
      </c>
      <c r="U690">
        <f t="shared" ref="U690:V690" si="2289">U689+$K$2/(1+($L690)^U$4)</f>
        <v>0.68140215416923777</v>
      </c>
      <c r="V690">
        <f t="shared" si="2289"/>
        <v>0.68276429241586312</v>
      </c>
      <c r="X690">
        <f t="shared" si="2145"/>
        <v>9.4718973852512739E-2</v>
      </c>
      <c r="Y690">
        <f t="shared" si="2145"/>
        <v>5.0629775974759164E-2</v>
      </c>
      <c r="Z690">
        <f t="shared" ref="Z690" si="2290">Z689+$K$2*LN(1+($L690)^Z$4)</f>
        <v>2.8485479705057874E-2</v>
      </c>
    </row>
    <row r="691" spans="12:26">
      <c r="L691">
        <f t="shared" si="2140"/>
        <v>0.68550000000000055</v>
      </c>
      <c r="M691">
        <f t="shared" si="2141"/>
        <v>0.34300000000000025</v>
      </c>
      <c r="N691">
        <f t="shared" si="2141"/>
        <v>0.52235883257096605</v>
      </c>
      <c r="O691">
        <f t="shared" si="2141"/>
        <v>0.60126809151493543</v>
      </c>
      <c r="P691">
        <f t="shared" si="2141"/>
        <v>0.63899507143448431</v>
      </c>
      <c r="Q691">
        <f t="shared" si="2203"/>
        <v>0.65886317595734134</v>
      </c>
      <c r="R691">
        <f t="shared" si="2203"/>
        <v>0.66993483010322552</v>
      </c>
      <c r="S691">
        <f t="shared" ref="S691:T691" si="2291">S690+$K$2/(1+($L691)^S$4)</f>
        <v>0.6763218903974052</v>
      </c>
      <c r="T691">
        <f t="shared" si="2291"/>
        <v>0.68009237682342816</v>
      </c>
      <c r="U691">
        <f t="shared" ref="U691:V691" si="2292">U690+$K$2/(1+($L691)^U$4)</f>
        <v>0.68235566157872862</v>
      </c>
      <c r="V691">
        <f t="shared" si="2292"/>
        <v>0.68373194881960131</v>
      </c>
      <c r="X691">
        <f t="shared" si="2145"/>
        <v>9.5104175197017721E-2</v>
      </c>
      <c r="Y691">
        <f t="shared" si="2145"/>
        <v>5.0909015113018416E-2</v>
      </c>
      <c r="Z691">
        <f t="shared" ref="Z691" si="2293">Z690+$K$2*LN(1+($L691)^Z$4)</f>
        <v>2.8684998900297642E-2</v>
      </c>
    </row>
    <row r="692" spans="12:26">
      <c r="L692">
        <f t="shared" si="2140"/>
        <v>0.68650000000000055</v>
      </c>
      <c r="M692">
        <f t="shared" si="2141"/>
        <v>0.34350000000000025</v>
      </c>
      <c r="N692">
        <f t="shared" si="2141"/>
        <v>0.52295177653776115</v>
      </c>
      <c r="O692">
        <f t="shared" si="2141"/>
        <v>0.60194777075391215</v>
      </c>
      <c r="P692">
        <f t="shared" si="2141"/>
        <v>0.63975062364886626</v>
      </c>
      <c r="Q692">
        <f t="shared" si="2203"/>
        <v>0.65968143494236764</v>
      </c>
      <c r="R692">
        <f t="shared" si="2203"/>
        <v>0.67080252680935082</v>
      </c>
      <c r="S692">
        <f t="shared" ref="S692:T692" si="2294">S691+$K$2/(1+($L692)^S$4)</f>
        <v>0.67722713396581757</v>
      </c>
      <c r="T692">
        <f t="shared" si="2294"/>
        <v>0.68102533497862838</v>
      </c>
      <c r="U692">
        <f t="shared" ref="U692:V692" si="2295">U691+$K$2/(1+($L692)^U$4)</f>
        <v>0.6833086492654149</v>
      </c>
      <c r="V692">
        <f t="shared" si="2295"/>
        <v>0.68469919208597141</v>
      </c>
      <c r="X692">
        <f t="shared" si="2145"/>
        <v>9.5490309496505762E-2</v>
      </c>
      <c r="Y692">
        <f t="shared" si="2145"/>
        <v>5.118932150032391E-2</v>
      </c>
      <c r="Z692">
        <f t="shared" ref="Z692" si="2296">Z691+$K$2*LN(1+($L692)^Z$4)</f>
        <v>2.8885575285175016E-2</v>
      </c>
    </row>
    <row r="693" spans="12:26">
      <c r="L693">
        <f t="shared" si="2140"/>
        <v>0.68750000000000056</v>
      </c>
      <c r="M693">
        <f t="shared" si="2141"/>
        <v>0.34400000000000025</v>
      </c>
      <c r="N693">
        <f t="shared" si="2141"/>
        <v>0.52354436913035374</v>
      </c>
      <c r="O693">
        <f t="shared" si="2141"/>
        <v>0.60262681584675037</v>
      </c>
      <c r="P693">
        <f t="shared" si="2141"/>
        <v>0.64050536844341199</v>
      </c>
      <c r="Q693">
        <f t="shared" si="2203"/>
        <v>0.6604988264636269</v>
      </c>
      <c r="R693">
        <f t="shared" si="2203"/>
        <v>0.67166938576669888</v>
      </c>
      <c r="S693">
        <f t="shared" ref="S693:T693" si="2297">S692+$K$2/(1+($L693)^S$4)</f>
        <v>0.67813162572826635</v>
      </c>
      <c r="T693">
        <f t="shared" si="2297"/>
        <v>0.68195765300724931</v>
      </c>
      <c r="U693">
        <f t="shared" ref="U693:V693" si="2298">U692+$K$2/(1+($L693)^U$4)</f>
        <v>0.68426111247774735</v>
      </c>
      <c r="V693">
        <f t="shared" si="2298"/>
        <v>0.68566601773124469</v>
      </c>
      <c r="X693">
        <f t="shared" si="2145"/>
        <v>9.5877377239474218E-2</v>
      </c>
      <c r="Y693">
        <f t="shared" si="2145"/>
        <v>5.1470697107667975E-2</v>
      </c>
      <c r="Z693">
        <f t="shared" ref="Z693" si="2299">Z692+$K$2*LN(1+($L693)^Z$4)</f>
        <v>2.9087212365897983E-2</v>
      </c>
    </row>
    <row r="694" spans="12:26">
      <c r="L694">
        <f t="shared" si="2140"/>
        <v>0.68850000000000056</v>
      </c>
      <c r="M694">
        <f t="shared" si="2141"/>
        <v>0.34450000000000025</v>
      </c>
      <c r="N694">
        <f t="shared" si="2141"/>
        <v>0.52413661076494067</v>
      </c>
      <c r="O694">
        <f t="shared" si="2141"/>
        <v>0.60330522705518896</v>
      </c>
      <c r="P694">
        <f t="shared" si="2141"/>
        <v>0.64125930519723329</v>
      </c>
      <c r="Q694">
        <f t="shared" si="2203"/>
        <v>0.66131534857692065</v>
      </c>
      <c r="R694">
        <f t="shared" si="2203"/>
        <v>0.67253540371716192</v>
      </c>
      <c r="S694">
        <f t="shared" ref="S694:T694" si="2300">S693+$K$2/(1+($L694)^S$4)</f>
        <v>0.67903536145854615</v>
      </c>
      <c r="T694">
        <f t="shared" si="2300"/>
        <v>0.68288932618766918</v>
      </c>
      <c r="U694">
        <f t="shared" ref="U694:V694" si="2301">U693+$K$2/(1+($L694)^U$4)</f>
        <v>0.68521304643420222</v>
      </c>
      <c r="V694">
        <f t="shared" si="2301"/>
        <v>0.68663242123427504</v>
      </c>
      <c r="X694">
        <f t="shared" si="2145"/>
        <v>9.6265378912242183E-2</v>
      </c>
      <c r="Y694">
        <f t="shared" si="2145"/>
        <v>5.175314390303401E-2</v>
      </c>
      <c r="Z694">
        <f t="shared" ref="Z694" si="2302">Z693+$K$2*LN(1+($L694)^Z$4)</f>
        <v>2.9289913649806581E-2</v>
      </c>
    </row>
    <row r="695" spans="12:26">
      <c r="L695">
        <f t="shared" si="2140"/>
        <v>0.68950000000000056</v>
      </c>
      <c r="M695">
        <f t="shared" si="2141"/>
        <v>0.34500000000000025</v>
      </c>
      <c r="N695">
        <f t="shared" si="2141"/>
        <v>0.52472850185697972</v>
      </c>
      <c r="O695">
        <f t="shared" si="2141"/>
        <v>0.60398300464281252</v>
      </c>
      <c r="P695">
        <f t="shared" si="2141"/>
        <v>0.64201243329556135</v>
      </c>
      <c r="Q695">
        <f t="shared" si="2203"/>
        <v>0.66213099934532904</v>
      </c>
      <c r="R695">
        <f t="shared" si="2203"/>
        <v>0.67340057740503378</v>
      </c>
      <c r="S695">
        <f t="shared" ref="S695:T695" si="2303">S694+$K$2/(1+($L695)^S$4)</f>
        <v>0.6799383369229024</v>
      </c>
      <c r="T695">
        <f t="shared" si="2303"/>
        <v>0.68382034977889083</v>
      </c>
      <c r="U695">
        <f t="shared" ref="U695:V695" si="2304">U694+$K$2/(1+($L695)^U$4)</f>
        <v>0.68616444632327234</v>
      </c>
      <c r="V695">
        <f t="shared" si="2304"/>
        <v>0.68759839803635336</v>
      </c>
      <c r="X695">
        <f t="shared" si="2145"/>
        <v>9.665431499895466E-2</v>
      </c>
      <c r="Y695">
        <f t="shared" si="2145"/>
        <v>5.2036663851382961E-2</v>
      </c>
      <c r="Z695">
        <f t="shared" ref="Z695" si="2305">Z694+$K$2*LN(1+($L695)^Z$4)</f>
        <v>2.9493682645325862E-2</v>
      </c>
    </row>
    <row r="696" spans="12:26">
      <c r="L696">
        <f t="shared" si="2140"/>
        <v>0.69050000000000056</v>
      </c>
      <c r="M696">
        <f t="shared" si="2141"/>
        <v>0.34550000000000025</v>
      </c>
      <c r="N696">
        <f t="shared" si="2141"/>
        <v>0.52532004282119149</v>
      </c>
      <c r="O696">
        <f t="shared" si="2141"/>
        <v>0.60466014887504183</v>
      </c>
      <c r="P696">
        <f t="shared" si="2141"/>
        <v>0.64276475212974726</v>
      </c>
      <c r="Q696">
        <f t="shared" si="2203"/>
        <v>0.66294577683926403</v>
      </c>
      <c r="R696">
        <f t="shared" si="2203"/>
        <v>0.67426490357713154</v>
      </c>
      <c r="S696">
        <f t="shared" ref="S696:T696" si="2306">S695+$K$2/(1+($L696)^S$4)</f>
        <v>0.68084054788017934</v>
      </c>
      <c r="T696">
        <f t="shared" si="2306"/>
        <v>0.68475071902064322</v>
      </c>
      <c r="U696">
        <f t="shared" ref="U696:V696" si="2307">U695+$K$2/(1+($L696)^U$4)</f>
        <v>0.68711530730346115</v>
      </c>
      <c r="V696">
        <f t="shared" si="2307"/>
        <v>0.68856394354106465</v>
      </c>
      <c r="X696">
        <f t="shared" si="2145"/>
        <v>9.7044185981586636E-2</v>
      </c>
      <c r="Y696">
        <f t="shared" si="2145"/>
        <v>5.2321258914639832E-2</v>
      </c>
      <c r="Z696">
        <f t="shared" ref="Z696" si="2308">Z695+$K$2*LN(1+($L696)^Z$4)</f>
        <v>2.9698522861918836E-2</v>
      </c>
    </row>
    <row r="697" spans="12:26">
      <c r="L697">
        <f t="shared" si="2140"/>
        <v>0.69150000000000056</v>
      </c>
      <c r="M697">
        <f t="shared" si="2141"/>
        <v>0.34600000000000025</v>
      </c>
      <c r="N697">
        <f t="shared" si="2141"/>
        <v>0.52591123407156104</v>
      </c>
      <c r="O697">
        <f t="shared" si="2141"/>
        <v>0.60533666001912534</v>
      </c>
      <c r="P697">
        <f t="shared" si="2141"/>
        <v>0.64351626109726134</v>
      </c>
      <c r="Q697">
        <f t="shared" si="2203"/>
        <v>0.66375967913652334</v>
      </c>
      <c r="R697">
        <f t="shared" si="2203"/>
        <v>0.67512837898291755</v>
      </c>
      <c r="S697">
        <f t="shared" ref="S697:T697" si="2309">S696+$K$2/(1+($L697)^S$4)</f>
        <v>0.68174199008196923</v>
      </c>
      <c r="T697">
        <f t="shared" si="2309"/>
        <v>0.68568042913348615</v>
      </c>
      <c r="U697">
        <f t="shared" ref="U697:V697" si="2310">U696+$K$2/(1+($L697)^U$4)</f>
        <v>0.68806562450328002</v>
      </c>
      <c r="V697">
        <f t="shared" si="2310"/>
        <v>0.68952905311414681</v>
      </c>
      <c r="X697">
        <f t="shared" si="2145"/>
        <v>9.7434992339947249E-2</v>
      </c>
      <c r="Y697">
        <f t="shared" si="2145"/>
        <v>5.2606931051680308E-2</v>
      </c>
      <c r="Z697">
        <f t="shared" ref="Z697" si="2311">Z696+$K$2*LN(1+($L697)^Z$4)</f>
        <v>2.9904437810039357E-2</v>
      </c>
    </row>
    <row r="698" spans="12:26">
      <c r="L698">
        <f t="shared" si="2140"/>
        <v>0.69250000000000056</v>
      </c>
      <c r="M698">
        <f t="shared" si="2141"/>
        <v>0.34650000000000025</v>
      </c>
      <c r="N698">
        <f t="shared" si="2141"/>
        <v>0.52650207602133947</v>
      </c>
      <c r="O698">
        <f t="shared" si="2141"/>
        <v>0.60601253834412983</v>
      </c>
      <c r="P698">
        <f t="shared" si="2141"/>
        <v>0.64426695960169278</v>
      </c>
      <c r="Q698">
        <f t="shared" si="2203"/>
        <v>0.6645727043223435</v>
      </c>
      <c r="R698">
        <f t="shared" si="2203"/>
        <v>0.67599100037462234</v>
      </c>
      <c r="S698">
        <f t="shared" ref="S698:T698" si="2312">S697+$K$2/(1+($L698)^S$4)</f>
        <v>0.68264265927276346</v>
      </c>
      <c r="T698">
        <f t="shared" si="2312"/>
        <v>0.68660947531891725</v>
      </c>
      <c r="U698">
        <f t="shared" ref="U698:V698" si="2313">U697+$K$2/(1+($L698)^U$4)</f>
        <v>0.68901539302124815</v>
      </c>
      <c r="V698">
        <f t="shared" si="2313"/>
        <v>0.69049372208335291</v>
      </c>
      <c r="X698">
        <f t="shared" si="2145"/>
        <v>9.7826734551683864E-2</v>
      </c>
      <c r="Y698">
        <f t="shared" si="2145"/>
        <v>5.2893682218317445E-2</v>
      </c>
      <c r="Z698">
        <f t="shared" ref="Z698" si="2314">Z697+$K$2*LN(1+($L698)^Z$4)</f>
        <v>3.0111431001084991E-2</v>
      </c>
    </row>
    <row r="699" spans="12:26">
      <c r="L699">
        <f t="shared" si="2140"/>
        <v>0.69350000000000056</v>
      </c>
      <c r="M699">
        <f t="shared" si="2141"/>
        <v>0.34700000000000025</v>
      </c>
      <c r="N699">
        <f t="shared" si="2141"/>
        <v>0.52709256908304603</v>
      </c>
      <c r="O699">
        <f t="shared" si="2141"/>
        <v>0.60668778412093172</v>
      </c>
      <c r="P699">
        <f t="shared" si="2141"/>
        <v>0.64501684705274909</v>
      </c>
      <c r="Q699">
        <f t="shared" si="2203"/>
        <v>0.66538485048945273</v>
      </c>
      <c r="R699">
        <f t="shared" si="2203"/>
        <v>0.67685276450736676</v>
      </c>
      <c r="S699">
        <f t="shared" ref="S699:T699" si="2315">S698+$K$2/(1+($L699)^S$4)</f>
        <v>0.68354255119010443</v>
      </c>
      <c r="T699">
        <f t="shared" si="2315"/>
        <v>0.68753785275948198</v>
      </c>
      <c r="U699">
        <f t="shared" ref="U699:V699" si="2316">U698+$K$2/(1+($L699)^U$4)</f>
        <v>0.68996460792589642</v>
      </c>
      <c r="V699">
        <f t="shared" si="2316"/>
        <v>0.69145794573831509</v>
      </c>
      <c r="X699">
        <f t="shared" si="2145"/>
        <v>9.8219413092286212E-2</v>
      </c>
      <c r="Y699">
        <f t="shared" si="2145"/>
        <v>5.3181514367288435E-2</v>
      </c>
      <c r="Z699">
        <f t="shared" ref="Z699" si="2317">Z698+$K$2*LN(1+($L699)^Z$4)</f>
        <v>3.0319505947349834E-2</v>
      </c>
    </row>
    <row r="700" spans="12:26">
      <c r="L700">
        <f t="shared" si="2140"/>
        <v>0.69450000000000056</v>
      </c>
      <c r="M700">
        <f t="shared" si="2141"/>
        <v>0.34750000000000025</v>
      </c>
      <c r="N700">
        <f t="shared" si="2141"/>
        <v>0.52768271366846942</v>
      </c>
      <c r="O700">
        <f t="shared" si="2141"/>
        <v>0.60736239762220778</v>
      </c>
      <c r="P700">
        <f t="shared" si="2141"/>
        <v>0.64576592286625512</v>
      </c>
      <c r="Q700">
        <f t="shared" si="2203"/>
        <v>0.66619611573812387</v>
      </c>
      <c r="R700">
        <f t="shared" si="2203"/>
        <v>0.67771366813928524</v>
      </c>
      <c r="S700">
        <f t="shared" ref="S700:T700" si="2318">S699+$K$2/(1+($L700)^S$4)</f>
        <v>0.68444166156473973</v>
      </c>
      <c r="T700">
        <f t="shared" si="2318"/>
        <v>0.6884655566188862</v>
      </c>
      <c r="U700">
        <f t="shared" ref="U700:V700" si="2319">U699+$K$2/(1+($L700)^U$4)</f>
        <v>0.69091326425577393</v>
      </c>
      <c r="V700">
        <f t="shared" si="2319"/>
        <v>0.69242171933041186</v>
      </c>
      <c r="X700">
        <f t="shared" si="2145"/>
        <v>9.8613028435090525E-2</v>
      </c>
      <c r="Y700">
        <f t="shared" si="2145"/>
        <v>5.3470429448241465E-2</v>
      </c>
      <c r="Z700">
        <f t="shared" ref="Z700" si="2320">Z699+$K$2*LN(1+($L700)^Z$4)</f>
        <v>3.0528666161977303E-2</v>
      </c>
    </row>
    <row r="701" spans="12:26">
      <c r="L701">
        <f t="shared" si="2140"/>
        <v>0.69550000000000056</v>
      </c>
      <c r="M701">
        <f t="shared" si="2141"/>
        <v>0.34800000000000025</v>
      </c>
      <c r="N701">
        <f t="shared" si="2141"/>
        <v>0.52827251018866994</v>
      </c>
      <c r="O701">
        <f t="shared" si="2141"/>
        <v>0.60803637912242658</v>
      </c>
      <c r="P701">
        <f t="shared" si="2141"/>
        <v>0.64651418646415248</v>
      </c>
      <c r="Q701">
        <f t="shared" si="2203"/>
        <v>0.66700649817622659</v>
      </c>
      <c r="R701">
        <f t="shared" si="2203"/>
        <v>0.67857370803164918</v>
      </c>
      <c r="S701">
        <f t="shared" ref="S701:T701" si="2321">S700+$K$2/(1+($L701)^S$4)</f>
        <v>0.68533998612077718</v>
      </c>
      <c r="T701">
        <f t="shared" si="2321"/>
        <v>0.68939258204211151</v>
      </c>
      <c r="U701">
        <f t="shared" ref="U701:V701" si="2322">U700+$K$2/(1+($L701)^U$4)</f>
        <v>0.69186135701945795</v>
      </c>
      <c r="V701">
        <f t="shared" si="2322"/>
        <v>0.69338503807263718</v>
      </c>
      <c r="X701">
        <f t="shared" si="2145"/>
        <v>9.9007581051283655E-2</v>
      </c>
      <c r="Y701">
        <f t="shared" si="2145"/>
        <v>5.3760429407722639E-2</v>
      </c>
      <c r="Z701">
        <f t="shared" ref="Z701" si="2323">Z700+$K$2*LN(1+($L701)^Z$4)</f>
        <v>3.0738915158912906E-2</v>
      </c>
    </row>
    <row r="702" spans="12:26">
      <c r="L702">
        <f t="shared" si="2140"/>
        <v>0.69650000000000056</v>
      </c>
      <c r="M702">
        <f t="shared" si="2141"/>
        <v>0.34850000000000025</v>
      </c>
      <c r="N702">
        <f t="shared" si="2141"/>
        <v>0.52886195905398092</v>
      </c>
      <c r="O702">
        <f t="shared" si="2141"/>
        <v>0.60870972889783914</v>
      </c>
      <c r="P702">
        <f t="shared" si="2141"/>
        <v>0.64726163727449804</v>
      </c>
      <c r="Q702">
        <f t="shared" si="2203"/>
        <v>0.66781599591927931</v>
      </c>
      <c r="R702">
        <f t="shared" si="2203"/>
        <v>0.67943288094898979</v>
      </c>
      <c r="S702">
        <f t="shared" ref="S702:T702" si="2324">S701+$K$2/(1+($L702)^S$4)</f>
        <v>0.68623752057584186</v>
      </c>
      <c r="T702">
        <f t="shared" si="2324"/>
        <v>0.69031892415553375</v>
      </c>
      <c r="U702">
        <f t="shared" ref="U702:V702" si="2325">U701+$K$2/(1+($L702)^U$4)</f>
        <v>0.69280888119556727</v>
      </c>
      <c r="V702">
        <f t="shared" si="2325"/>
        <v>0.6943478971394732</v>
      </c>
      <c r="X702">
        <f t="shared" si="2145"/>
        <v>9.9403071409907187E-2</v>
      </c>
      <c r="Y702">
        <f t="shared" si="2145"/>
        <v>5.4051516189162999E-2</v>
      </c>
      <c r="Z702">
        <f t="shared" ref="Z702" si="2326">Z701+$K$2*LN(1+($L702)^Z$4)</f>
        <v>3.0950256452856966E-2</v>
      </c>
    </row>
    <row r="703" spans="12:26">
      <c r="L703">
        <f t="shared" si="2140"/>
        <v>0.69750000000000056</v>
      </c>
      <c r="M703">
        <f t="shared" si="2141"/>
        <v>0.34900000000000025</v>
      </c>
      <c r="N703">
        <f t="shared" si="2141"/>
        <v>0.52945106067401038</v>
      </c>
      <c r="O703">
        <f t="shared" si="2141"/>
        <v>0.6093824472264705</v>
      </c>
      <c r="P703">
        <f t="shared" si="2141"/>
        <v>0.64800827473146294</v>
      </c>
      <c r="Q703">
        <f t="shared" si="2203"/>
        <v>0.66862460709050109</v>
      </c>
      <c r="R703">
        <f t="shared" si="2203"/>
        <v>0.68029118365922225</v>
      </c>
      <c r="S703">
        <f t="shared" ref="S703:T703" si="2327">S702+$K$2/(1+($L703)^S$4)</f>
        <v>0.68713426064123417</v>
      </c>
      <c r="T703">
        <f t="shared" si="2327"/>
        <v>0.69124457806704354</v>
      </c>
      <c r="U703">
        <f t="shared" ref="U703:V703" si="2328">U702+$K$2/(1+($L703)^U$4)</f>
        <v>0.69375583173277877</v>
      </c>
      <c r="V703">
        <f t="shared" si="2328"/>
        <v>0.69531029166676539</v>
      </c>
      <c r="X703">
        <f t="shared" si="2145"/>
        <v>9.9799499977861597E-2</v>
      </c>
      <c r="Y703">
        <f t="shared" si="2145"/>
        <v>5.4343691732865594E-2</v>
      </c>
      <c r="Z703">
        <f t="shared" ref="Z703" si="2329">Z702+$K$2*LN(1+($L703)^Z$4)</f>
        <v>3.1162693559217337E-2</v>
      </c>
    </row>
    <row r="704" spans="12:26">
      <c r="L704">
        <f t="shared" si="2140"/>
        <v>0.69850000000000056</v>
      </c>
      <c r="M704">
        <f t="shared" si="2141"/>
        <v>0.34950000000000025</v>
      </c>
      <c r="N704">
        <f t="shared" si="2141"/>
        <v>0.530039815457643</v>
      </c>
      <c r="O704">
        <f t="shared" si="2141"/>
        <v>0.6100545343881103</v>
      </c>
      <c r="P704">
        <f t="shared" si="2141"/>
        <v>0.64875409827533126</v>
      </c>
      <c r="Q704">
        <f t="shared" si="2203"/>
        <v>0.6694323298208632</v>
      </c>
      <c r="R704">
        <f t="shared" si="2203"/>
        <v>0.68114861293376938</v>
      </c>
      <c r="S704">
        <f t="shared" ref="S704:T704" si="2330">S703+$K$2/(1+($L704)^S$4)</f>
        <v>0.68803020202208975</v>
      </c>
      <c r="T704">
        <f t="shared" si="2330"/>
        <v>0.69216953886617039</v>
      </c>
      <c r="U704">
        <f t="shared" ref="U704:V704" si="2331">U703+$K$2/(1+($L704)^U$4)</f>
        <v>0.69470220354984746</v>
      </c>
      <c r="V704">
        <f t="shared" si="2331"/>
        <v>0.69627221675160045</v>
      </c>
      <c r="X704">
        <f t="shared" si="2145"/>
        <v>0.10019686721991036</v>
      </c>
      <c r="Y704">
        <f t="shared" si="2145"/>
        <v>5.4636957975992669E-2</v>
      </c>
      <c r="Z704">
        <f t="shared" ref="Z704" si="2332">Z703+$K$2*LN(1+($L704)^Z$4)</f>
        <v>3.1376229994062074E-2</v>
      </c>
    </row>
    <row r="705" spans="12:26">
      <c r="L705">
        <f t="shared" si="2140"/>
        <v>0.69950000000000057</v>
      </c>
      <c r="M705">
        <f t="shared" si="2141"/>
        <v>0.35000000000000026</v>
      </c>
      <c r="N705">
        <f t="shared" si="2141"/>
        <v>0.53062822381304164</v>
      </c>
      <c r="O705">
        <f t="shared" si="2141"/>
        <v>0.61072599066430444</v>
      </c>
      <c r="P705">
        <f t="shared" si="2141"/>
        <v>0.64949910735249816</v>
      </c>
      <c r="Q705">
        <f t="shared" si="2203"/>
        <v>0.67023916224914015</v>
      </c>
      <c r="R705">
        <f t="shared" si="2203"/>
        <v>0.68200516554768553</v>
      </c>
      <c r="S705">
        <f t="shared" ref="S705:T705" si="2333">S704+$K$2/(1+($L705)^S$4)</f>
        <v>0.68892534041754061</v>
      </c>
      <c r="T705">
        <f t="shared" si="2333"/>
        <v>0.69309380162420908</v>
      </c>
      <c r="U705">
        <f t="shared" ref="U705:V705" si="2334">U704+$K$2/(1+($L705)^U$4)</f>
        <v>0.69564799153562995</v>
      </c>
      <c r="V705">
        <f t="shared" si="2334"/>
        <v>0.69723366745218729</v>
      </c>
      <c r="X705">
        <f t="shared" si="2145"/>
        <v>0.10059517359868413</v>
      </c>
      <c r="Y705">
        <f t="shared" si="2145"/>
        <v>5.4931316852552897E-2</v>
      </c>
      <c r="Z705">
        <f t="shared" ref="Z705" si="2335">Z704+$K$2*LN(1+($L705)^Z$4)</f>
        <v>3.1590869274072099E-2</v>
      </c>
    </row>
    <row r="706" spans="12:26">
      <c r="L706">
        <f t="shared" si="2140"/>
        <v>0.70050000000000057</v>
      </c>
      <c r="M706">
        <f t="shared" si="2141"/>
        <v>0.35050000000000026</v>
      </c>
      <c r="N706">
        <f t="shared" si="2141"/>
        <v>0.53121628614764915</v>
      </c>
      <c r="O706">
        <f t="shared" si="2141"/>
        <v>0.61139681633834586</v>
      </c>
      <c r="P706">
        <f t="shared" si="2141"/>
        <v>0.65024330141546827</v>
      </c>
      <c r="Q706">
        <f t="shared" si="2203"/>
        <v>0.67104510252196059</v>
      </c>
      <c r="R706">
        <f t="shared" si="2203"/>
        <v>0.68286083827978117</v>
      </c>
      <c r="S706">
        <f t="shared" ref="S706:T706" si="2336">S705+$K$2/(1+($L706)^S$4)</f>
        <v>0.68981967152087786</v>
      </c>
      <c r="T706">
        <f t="shared" si="2336"/>
        <v>0.69401736139434922</v>
      </c>
      <c r="U706">
        <f t="shared" ref="U706:V706" si="2337">U705+$K$2/(1+($L706)^U$4)</f>
        <v>0.69659319054911129</v>
      </c>
      <c r="V706">
        <f t="shared" si="2337"/>
        <v>0.69819463878774135</v>
      </c>
      <c r="X706">
        <f t="shared" si="2145"/>
        <v>0.1009944195746848</v>
      </c>
      <c r="Y706">
        <f t="shared" si="2145"/>
        <v>5.5226770293388718E-2</v>
      </c>
      <c r="Z706">
        <f t="shared" ref="Z706" si="2338">Z705+$K$2*LN(1+($L706)^Z$4)</f>
        <v>3.1806614916493843E-2</v>
      </c>
    </row>
    <row r="707" spans="12:26">
      <c r="L707">
        <f t="shared" si="2140"/>
        <v>0.70150000000000057</v>
      </c>
      <c r="M707">
        <f t="shared" si="2141"/>
        <v>0.35100000000000026</v>
      </c>
      <c r="N707">
        <f t="shared" si="2141"/>
        <v>0.53180400286818985</v>
      </c>
      <c r="O707">
        <f t="shared" si="2141"/>
        <v>0.61206701169526589</v>
      </c>
      <c r="P707">
        <f t="shared" si="2141"/>
        <v>0.65098667992285386</v>
      </c>
      <c r="Q707">
        <f t="shared" si="2203"/>
        <v>0.67185014879385774</v>
      </c>
      <c r="R707">
        <f t="shared" si="2203"/>
        <v>0.68371562791274687</v>
      </c>
      <c r="S707">
        <f t="shared" ref="S707:T707" si="2339">S706+$K$2/(1+($L707)^S$4)</f>
        <v>0.69071319101971551</v>
      </c>
      <c r="T707">
        <f t="shared" si="2339"/>
        <v>0.69494021321180732</v>
      </c>
      <c r="U707">
        <f t="shared" ref="U707:V707" si="2340">U706+$K$2/(1+($L707)^U$4)</f>
        <v>0.69753779541943561</v>
      </c>
      <c r="V707">
        <f t="shared" si="2340"/>
        <v>0.69915512573837146</v>
      </c>
      <c r="X707">
        <f t="shared" si="2145"/>
        <v>0.10139460560628973</v>
      </c>
      <c r="Y707">
        <f t="shared" si="2145"/>
        <v>5.5523320226163735E-2</v>
      </c>
      <c r="Z707">
        <f t="shared" ref="Z707" si="2341">Z706+$K$2*LN(1+($L707)^Z$4)</f>
        <v>3.2023470439091858E-2</v>
      </c>
    </row>
    <row r="708" spans="12:26">
      <c r="L708">
        <f t="shared" si="2140"/>
        <v>0.70250000000000057</v>
      </c>
      <c r="M708">
        <f t="shared" si="2141"/>
        <v>0.35150000000000026</v>
      </c>
      <c r="N708">
        <f t="shared" si="2141"/>
        <v>0.53239137438067152</v>
      </c>
      <c r="O708">
        <f t="shared" si="2141"/>
        <v>0.61273657702182549</v>
      </c>
      <c r="P708">
        <f t="shared" si="2141"/>
        <v>0.65172924233937291</v>
      </c>
      <c r="Q708">
        <f t="shared" si="2203"/>
        <v>0.67265429922731956</v>
      </c>
      <c r="R708">
        <f t="shared" si="2203"/>
        <v>0.68456953123327824</v>
      </c>
      <c r="S708">
        <f t="shared" ref="S708:T708" si="2342">S707+$K$2/(1+($L708)^S$4)</f>
        <v>0.69160589459615651</v>
      </c>
      <c r="T708">
        <f t="shared" si="2342"/>
        <v>0.69586235209396208</v>
      </c>
      <c r="U708">
        <f t="shared" ref="U708:V708" si="2343">U707+$K$2/(1+($L708)^U$4)</f>
        <v>0.69848180094594026</v>
      </c>
      <c r="V708">
        <f t="shared" si="2343"/>
        <v>0.70011512324497038</v>
      </c>
      <c r="X708">
        <f t="shared" si="2145"/>
        <v>0.1017957321497558</v>
      </c>
      <c r="Y708">
        <f t="shared" si="2145"/>
        <v>5.5820968575350211E-2</v>
      </c>
      <c r="Z708">
        <f t="shared" ref="Z708" si="2344">Z707+$K$2*LN(1+($L708)^Z$4)</f>
        <v>3.2241439360101418E-2</v>
      </c>
    </row>
    <row r="709" spans="12:26">
      <c r="L709">
        <f t="shared" si="2140"/>
        <v>0.70350000000000057</v>
      </c>
      <c r="M709">
        <f t="shared" si="2141"/>
        <v>0.35200000000000026</v>
      </c>
      <c r="N709">
        <f t="shared" si="2141"/>
        <v>0.53297840109038686</v>
      </c>
      <c r="O709">
        <f t="shared" si="2141"/>
        <v>0.61340551260650611</v>
      </c>
      <c r="P709">
        <f t="shared" si="2141"/>
        <v>0.65247098813584659</v>
      </c>
      <c r="Q709">
        <f t="shared" si="2203"/>
        <v>0.67345755199283897</v>
      </c>
      <c r="R709">
        <f t="shared" si="2203"/>
        <v>0.68542254503220046</v>
      </c>
      <c r="S709">
        <f t="shared" ref="S709:T709" si="2345">S708+$K$2/(1+($L709)^S$4)</f>
        <v>0.69249777792695943</v>
      </c>
      <c r="T709">
        <f t="shared" si="2345"/>
        <v>0.69678377304049233</v>
      </c>
      <c r="U709">
        <f t="shared" ref="U709:V709" si="2346">U708+$K$2/(1+($L709)^U$4)</f>
        <v>0.69942520189819313</v>
      </c>
      <c r="V709">
        <f t="shared" si="2346"/>
        <v>0.70107462620910821</v>
      </c>
      <c r="X709">
        <f t="shared" si="2145"/>
        <v>0.10219779965922363</v>
      </c>
      <c r="Y709">
        <f t="shared" si="2145"/>
        <v>5.6119717262216644E-2</v>
      </c>
      <c r="Z709">
        <f t="shared" ref="Z709" si="2347">Z708+$K$2*LN(1+($L709)^Z$4)</f>
        <v>3.2460525198181107E-2</v>
      </c>
    </row>
    <row r="710" spans="12:26">
      <c r="L710">
        <f t="shared" si="2140"/>
        <v>0.70450000000000057</v>
      </c>
      <c r="M710">
        <f t="shared" si="2141"/>
        <v>0.35250000000000026</v>
      </c>
      <c r="N710">
        <f t="shared" si="2141"/>
        <v>0.53356508340191511</v>
      </c>
      <c r="O710">
        <f t="shared" si="2141"/>
        <v>0.6140738187395014</v>
      </c>
      <c r="P710">
        <f t="shared" ref="P710:Q725" si="2348">P709+$K$2/(1+($L710)^P$4)</f>
        <v>0.65321191678919732</v>
      </c>
      <c r="Q710">
        <f t="shared" si="2348"/>
        <v>0.67425990526896307</v>
      </c>
      <c r="R710">
        <f t="shared" ref="R710:S710" si="2349">R709+$K$2/(1+($L710)^R$4)</f>
        <v>0.68627466610459342</v>
      </c>
      <c r="S710">
        <f t="shared" si="2349"/>
        <v>0.69338883668370699</v>
      </c>
      <c r="T710">
        <f t="shared" ref="T710:U710" si="2350">T709+$K$2/(1+($L710)^T$4)</f>
        <v>0.69770447103351785</v>
      </c>
      <c r="U710">
        <f t="shared" si="2350"/>
        <v>0.70036799301603425</v>
      </c>
      <c r="V710">
        <f t="shared" ref="V710" si="2351">V709+$K$2/(1+($L710)^V$4)</f>
        <v>0.70203362949292925</v>
      </c>
      <c r="X710">
        <f t="shared" si="2145"/>
        <v>0.10260080858672163</v>
      </c>
      <c r="Y710">
        <f t="shared" si="2145"/>
        <v>5.641956820481539E-2</v>
      </c>
      <c r="Z710">
        <f t="shared" ref="Z710" si="2352">Z709+$K$2*LN(1+($L710)^Z$4)</f>
        <v>3.2680731472365408E-2</v>
      </c>
    </row>
    <row r="711" spans="12:26">
      <c r="L711">
        <f t="shared" ref="L711:L774" si="2353">L710+K$2</f>
        <v>0.70550000000000057</v>
      </c>
      <c r="M711">
        <f t="shared" ref="M711:P774" si="2354">M710+$K$2/(1+($L711)^M$4)</f>
        <v>0.35300000000000026</v>
      </c>
      <c r="N711">
        <f t="shared" si="2354"/>
        <v>0.53415142171912411</v>
      </c>
      <c r="O711">
        <f t="shared" si="2354"/>
        <v>0.61474149571270797</v>
      </c>
      <c r="P711">
        <f t="shared" si="2354"/>
        <v>0.65395202778244588</v>
      </c>
      <c r="Q711">
        <f t="shared" si="2348"/>
        <v>0.67506135724234251</v>
      </c>
      <c r="R711">
        <f t="shared" ref="R711:S711" si="2355">R710+$K$2/(1+($L711)^R$4)</f>
        <v>0.68712589124991652</v>
      </c>
      <c r="S711">
        <f t="shared" si="2355"/>
        <v>0.69427906653297577</v>
      </c>
      <c r="T711">
        <f t="shared" ref="T711:U711" si="2356">T710+$K$2/(1+($L711)^T$4)</f>
        <v>0.69862444103774302</v>
      </c>
      <c r="U711">
        <f t="shared" si="2356"/>
        <v>0.70131016900962084</v>
      </c>
      <c r="V711">
        <f t="shared" ref="V711" si="2357">V710+$K$2/(1+($L711)^V$4)</f>
        <v>0.70299212791905241</v>
      </c>
      <c r="X711">
        <f t="shared" ref="X711:Y774" si="2358">X710+$K$2*LN(1+($L711)^X$4)</f>
        <v>0.10300475938217026</v>
      </c>
      <c r="Y711">
        <f t="shared" si="2358"/>
        <v>5.672052331797043E-2</v>
      </c>
      <c r="Z711">
        <f t="shared" ref="Z711" si="2359">Z710+$K$2*LN(1+($L711)^Z$4)</f>
        <v>3.2902061702017232E-2</v>
      </c>
    </row>
    <row r="712" spans="12:26">
      <c r="L712">
        <f t="shared" si="2353"/>
        <v>0.70650000000000057</v>
      </c>
      <c r="M712">
        <f t="shared" si="2354"/>
        <v>0.35350000000000026</v>
      </c>
      <c r="N712">
        <f t="shared" si="2354"/>
        <v>0.53473741644517159</v>
      </c>
      <c r="O712">
        <f t="shared" si="2354"/>
        <v>0.61540854381971721</v>
      </c>
      <c r="P712">
        <f t="shared" si="2354"/>
        <v>0.65469132060470892</v>
      </c>
      <c r="Q712">
        <f t="shared" si="2348"/>
        <v>0.67586190610778052</v>
      </c>
      <c r="R712">
        <f t="shared" ref="R712:S712" si="2360">R711+$K$2/(1+($L712)^R$4)</f>
        <v>0.68797621727213398</v>
      </c>
      <c r="S712">
        <f t="shared" si="2360"/>
        <v>0.69516846313650771</v>
      </c>
      <c r="T712">
        <f t="shared" ref="T712:U712" si="2361">T711+$K$2/(1+($L712)^T$4)</f>
        <v>0.69954367800060369</v>
      </c>
      <c r="U712">
        <f t="shared" si="2361"/>
        <v>0.70225172455947604</v>
      </c>
      <c r="V712">
        <f t="shared" ref="V712" si="2362">V711+$K$2/(1+($L712)^V$4)</f>
        <v>0.70395011627047499</v>
      </c>
      <c r="X712">
        <f t="shared" si="2358"/>
        <v>0.10340965249338605</v>
      </c>
      <c r="Y712">
        <f t="shared" si="2358"/>
        <v>5.7022584513265147E-2</v>
      </c>
      <c r="Z712">
        <f t="shared" ref="Z712" si="2363">Z711+$K$2*LN(1+($L712)^Z$4)</f>
        <v>3.3124519406780503E-2</v>
      </c>
    </row>
    <row r="713" spans="12:26">
      <c r="L713">
        <f t="shared" si="2353"/>
        <v>0.70750000000000057</v>
      </c>
      <c r="M713">
        <f t="shared" si="2354"/>
        <v>0.35400000000000026</v>
      </c>
      <c r="N713">
        <f t="shared" si="2354"/>
        <v>0.53532306798250684</v>
      </c>
      <c r="O713">
        <f t="shared" si="2354"/>
        <v>0.61607496335580592</v>
      </c>
      <c r="P713">
        <f t="shared" si="2354"/>
        <v>0.65542979475119634</v>
      </c>
      <c r="Q713">
        <f t="shared" si="2348"/>
        <v>0.67666155006828121</v>
      </c>
      <c r="R713">
        <f t="shared" ref="R713:S713" si="2364">R712+$K$2/(1+($L713)^R$4)</f>
        <v>0.68882564097984</v>
      </c>
      <c r="S713">
        <f t="shared" si="2364"/>
        <v>0.69605702215138243</v>
      </c>
      <c r="T713">
        <f t="shared" ref="T713:U713" si="2365">T712+$K$2/(1+($L713)^T$4)</f>
        <v>0.70046217685241652</v>
      </c>
      <c r="U713">
        <f t="shared" si="2365"/>
        <v>0.70319265431654143</v>
      </c>
      <c r="V713">
        <f t="shared" ref="V713" si="2366">V712+$K$2/(1+($L713)^V$4)</f>
        <v>0.7049075892904797</v>
      </c>
      <c r="X713">
        <f t="shared" si="2358"/>
        <v>0.10381548836608585</v>
      </c>
      <c r="Y713">
        <f t="shared" si="2358"/>
        <v>5.7325753699030223E-2</v>
      </c>
      <c r="Z713">
        <f t="shared" ref="Z713" si="2367">Z712+$K$2*LN(1+($L713)^Z$4)</f>
        <v>3.3348108106532694E-2</v>
      </c>
    </row>
    <row r="714" spans="12:26">
      <c r="L714">
        <f t="shared" si="2353"/>
        <v>0.70850000000000057</v>
      </c>
      <c r="M714">
        <f t="shared" si="2354"/>
        <v>0.35450000000000026</v>
      </c>
      <c r="N714">
        <f t="shared" si="2354"/>
        <v>0.53590837673287262</v>
      </c>
      <c r="O714">
        <f t="shared" si="2354"/>
        <v>0.6167407546179281</v>
      </c>
      <c r="P714">
        <f t="shared" si="2354"/>
        <v>0.65616744972320806</v>
      </c>
      <c r="Q714">
        <f t="shared" si="2348"/>
        <v>0.67746028733509822</v>
      </c>
      <c r="R714">
        <f t="shared" ref="R714:S714" si="2368">R713+$K$2/(1+($L714)^R$4)</f>
        <v>0.68967415918638442</v>
      </c>
      <c r="S714">
        <f t="shared" si="2368"/>
        <v>0.69694473923019162</v>
      </c>
      <c r="T714">
        <f t="shared" ref="T714:U714" si="2369">T713+$K$2/(1+($L714)^T$4)</f>
        <v>0.70137993250653152</v>
      </c>
      <c r="U714">
        <f t="shared" si="2369"/>
        <v>0.70413295290223354</v>
      </c>
      <c r="V714">
        <f t="shared" ref="V714" si="2370">V713+$K$2/(1+($L714)^V$4)</f>
        <v>0.70586454168254587</v>
      </c>
      <c r="X714">
        <f t="shared" si="2358"/>
        <v>0.10422226744389095</v>
      </c>
      <c r="Y714">
        <f t="shared" si="2358"/>
        <v>5.7630032780331623E-2</v>
      </c>
      <c r="Z714">
        <f t="shared" ref="Z714" si="2371">Z713+$K$2*LN(1+($L714)^Z$4)</f>
        <v>3.3572831321337357E-2</v>
      </c>
    </row>
    <row r="715" spans="12:26">
      <c r="L715">
        <f t="shared" si="2353"/>
        <v>0.70950000000000057</v>
      </c>
      <c r="M715">
        <f t="shared" si="2354"/>
        <v>0.35500000000000026</v>
      </c>
      <c r="N715">
        <f t="shared" si="2354"/>
        <v>0.53649334309730667</v>
      </c>
      <c r="O715">
        <f t="shared" si="2354"/>
        <v>0.61740591790470611</v>
      </c>
      <c r="P715">
        <f t="shared" si="2354"/>
        <v>0.65690428502813092</v>
      </c>
      <c r="Q715">
        <f t="shared" si="2348"/>
        <v>0.6782581161277822</v>
      </c>
      <c r="R715">
        <f t="shared" ref="R715:S715" si="2372">R714+$K$2/(1+($L715)^R$4)</f>
        <v>0.69052176870999804</v>
      </c>
      <c r="S715">
        <f t="shared" si="2372"/>
        <v>0.69783161002121408</v>
      </c>
      <c r="T715">
        <f t="shared" ref="T715:U715" si="2373">T714+$K$2/(1+($L715)^T$4)</f>
        <v>0.70229693985948749</v>
      </c>
      <c r="U715">
        <f t="shared" si="2373"/>
        <v>0.70507261490850404</v>
      </c>
      <c r="V715">
        <f t="shared" ref="V715" si="2374">V714+$K$2/(1+($L715)^V$4)</f>
        <v>0.70682096811026374</v>
      </c>
      <c r="X715">
        <f t="shared" si="2358"/>
        <v>0.10462999016833116</v>
      </c>
      <c r="Y715">
        <f t="shared" si="2358"/>
        <v>5.7935423658958637E-2</v>
      </c>
      <c r="Z715">
        <f t="shared" ref="Z715" si="2375">Z714+$K$2*LN(1+($L715)^Z$4)</f>
        <v>3.3798692571396671E-2</v>
      </c>
    </row>
    <row r="716" spans="12:26">
      <c r="L716">
        <f t="shared" si="2353"/>
        <v>0.71050000000000058</v>
      </c>
      <c r="M716">
        <f t="shared" si="2354"/>
        <v>0.35550000000000026</v>
      </c>
      <c r="N716">
        <f t="shared" si="2354"/>
        <v>0.53707796747614323</v>
      </c>
      <c r="O716">
        <f t="shared" si="2354"/>
        <v>0.61807045351642198</v>
      </c>
      <c r="P716">
        <f t="shared" si="2354"/>
        <v>0.65764030017943553</v>
      </c>
      <c r="Q716">
        <f t="shared" si="2348"/>
        <v>0.67905503467422867</v>
      </c>
      <c r="R716">
        <f t="shared" ref="R716:S716" si="2376">R715+$K$2/(1+($L716)^R$4)</f>
        <v>0.69136846637391802</v>
      </c>
      <c r="S716">
        <f t="shared" si="2376"/>
        <v>0.69871763016859301</v>
      </c>
      <c r="T716">
        <f t="shared" ref="T716:U716" si="2377">T715+$K$2/(1+($L716)^T$4)</f>
        <v>0.70321319379117042</v>
      </c>
      <c r="U716">
        <f t="shared" si="2377"/>
        <v>0.70601163489790397</v>
      </c>
      <c r="V716">
        <f t="shared" ref="V716" si="2378">V715+$K$2/(1+($L716)^V$4)</f>
        <v>0.70777686319725319</v>
      </c>
      <c r="X716">
        <f t="shared" si="2358"/>
        <v>0.10503865697884907</v>
      </c>
      <c r="Y716">
        <f t="shared" si="2358"/>
        <v>5.824192823341201E-2</v>
      </c>
      <c r="Z716">
        <f t="shared" ref="Z716" si="2379">Z715+$K$2*LN(1+($L716)^Z$4)</f>
        <v>3.4025695377003978E-2</v>
      </c>
    </row>
    <row r="717" spans="12:26">
      <c r="L717">
        <f t="shared" si="2353"/>
        <v>0.71150000000000058</v>
      </c>
      <c r="M717">
        <f t="shared" si="2354"/>
        <v>0.35600000000000026</v>
      </c>
      <c r="N717">
        <f t="shared" si="2354"/>
        <v>0.53766225026901493</v>
      </c>
      <c r="O717">
        <f t="shared" si="2354"/>
        <v>0.61873436175500873</v>
      </c>
      <c r="P717">
        <f t="shared" si="2354"/>
        <v>0.65837549469667289</v>
      </c>
      <c r="Q717">
        <f t="shared" si="2348"/>
        <v>0.67985104121072526</v>
      </c>
      <c r="R717">
        <f t="shared" ref="R717:S717" si="2380">R716+$K$2/(1+($L717)^R$4)</f>
        <v>0.69221424900651407</v>
      </c>
      <c r="S717">
        <f t="shared" si="2380"/>
        <v>0.69960279531251357</v>
      </c>
      <c r="T717">
        <f t="shared" ref="T717:U717" si="2381">T716+$K$2/(1+($L717)^T$4)</f>
        <v>0.70412868916497451</v>
      </c>
      <c r="U717">
        <f t="shared" si="2381"/>
        <v>0.70695000740365221</v>
      </c>
      <c r="V717">
        <f t="shared" ref="V717" si="2382">V716+$K$2/(1+($L717)^V$4)</f>
        <v>0.7087322215270857</v>
      </c>
      <c r="X717">
        <f t="shared" si="2358"/>
        <v>0.1054482683128041</v>
      </c>
      <c r="Y717">
        <f t="shared" si="2358"/>
        <v>5.8549548398892162E-2</v>
      </c>
      <c r="Z717">
        <f t="shared" ref="Z717" si="2383">Z716+$K$2*LN(1+($L717)^Z$4)</f>
        <v>3.4253843258496307E-2</v>
      </c>
    </row>
    <row r="718" spans="12:26">
      <c r="L718">
        <f t="shared" si="2353"/>
        <v>0.71250000000000058</v>
      </c>
      <c r="M718">
        <f t="shared" si="2354"/>
        <v>0.35650000000000026</v>
      </c>
      <c r="N718">
        <f t="shared" si="2354"/>
        <v>0.53824619187485434</v>
      </c>
      <c r="O718">
        <f t="shared" si="2354"/>
        <v>0.61939764292404176</v>
      </c>
      <c r="P718">
        <f t="shared" si="2354"/>
        <v>0.65910986810547079</v>
      </c>
      <c r="Q718">
        <f t="shared" si="2348"/>
        <v>0.68064613398199836</v>
      </c>
      <c r="R718">
        <f t="shared" ref="R718:S718" si="2384">R717+$K$2/(1+($L718)^R$4)</f>
        <v>0.69305911344141369</v>
      </c>
      <c r="S718">
        <f t="shared" si="2384"/>
        <v>0.70048710108938284</v>
      </c>
      <c r="T718">
        <f t="shared" ref="T718:U718" si="2385">T717+$K$2/(1+($L718)^T$4)</f>
        <v>0.70504342082796667</v>
      </c>
      <c r="U718">
        <f t="shared" si="2385"/>
        <v>0.70788772692970725</v>
      </c>
      <c r="V718">
        <f t="shared" ref="V718" si="2386">V717+$K$2/(1+($L718)^V$4)</f>
        <v>0.70968703764321039</v>
      </c>
      <c r="X718">
        <f t="shared" si="2358"/>
        <v>0.10585882460547671</v>
      </c>
      <c r="Y718">
        <f t="shared" si="2358"/>
        <v>5.8858286047287475E-2</v>
      </c>
      <c r="Z718">
        <f t="shared" ref="Z718" si="2387">Z717+$K$2*LN(1+($L718)^Z$4)</f>
        <v>3.4483139736206925E-2</v>
      </c>
    </row>
    <row r="719" spans="12:26">
      <c r="L719">
        <f t="shared" si="2353"/>
        <v>0.71350000000000058</v>
      </c>
      <c r="M719">
        <f t="shared" si="2354"/>
        <v>0.35700000000000026</v>
      </c>
      <c r="N719">
        <f t="shared" si="2354"/>
        <v>0.53882979269189546</v>
      </c>
      <c r="O719">
        <f t="shared" si="2354"/>
        <v>0.62006029732873047</v>
      </c>
      <c r="P719">
        <f t="shared" si="2354"/>
        <v>0.65984341993752982</v>
      </c>
      <c r="Q719">
        <f t="shared" si="2348"/>
        <v>0.68144031124125992</v>
      </c>
      <c r="R719">
        <f t="shared" ref="R719:S719" si="2388">R718+$K$2/(1+($L719)^R$4)</f>
        <v>0.69390305651762818</v>
      </c>
      <c r="S719">
        <f t="shared" si="2388"/>
        <v>0.70137054313201053</v>
      </c>
      <c r="T719">
        <f t="shared" ref="T719:U719" si="2389">T718+$K$2/(1+($L719)^T$4)</f>
        <v>0.70595738361105365</v>
      </c>
      <c r="U719">
        <f t="shared" si="2389"/>
        <v>0.70882478795084358</v>
      </c>
      <c r="V719">
        <f t="shared" ref="V719" si="2390">V718+$K$2/(1+($L719)^V$4)</f>
        <v>0.71064130604888454</v>
      </c>
      <c r="X719">
        <f t="shared" si="2358"/>
        <v>0.10627032629007258</v>
      </c>
      <c r="Y719">
        <f t="shared" si="2358"/>
        <v>5.9168143067162671E-2</v>
      </c>
      <c r="Z719">
        <f t="shared" ref="Z719" si="2391">Z718+$K$2*LN(1+($L719)^Z$4)</f>
        <v>3.471358833041787E-2</v>
      </c>
    </row>
    <row r="720" spans="12:26">
      <c r="L720">
        <f t="shared" si="2353"/>
        <v>0.71450000000000058</v>
      </c>
      <c r="M720">
        <f t="shared" si="2354"/>
        <v>0.35750000000000026</v>
      </c>
      <c r="N720">
        <f t="shared" si="2354"/>
        <v>0.53941305311767562</v>
      </c>
      <c r="O720">
        <f t="shared" si="2354"/>
        <v>0.6207223252759092</v>
      </c>
      <c r="P720">
        <f t="shared" si="2354"/>
        <v>0.66057614973061995</v>
      </c>
      <c r="Q720">
        <f t="shared" si="2348"/>
        <v>0.68223357125025341</v>
      </c>
      <c r="R720">
        <f t="shared" ref="R720:S720" si="2392">R719+$K$2/(1+($L720)^R$4)</f>
        <v>0.69474607507967856</v>
      </c>
      <c r="S720">
        <f t="shared" si="2392"/>
        <v>0.70225311706979099</v>
      </c>
      <c r="T720">
        <f t="shared" ref="T720:U720" si="2393">T719+$K$2/(1+($L720)^T$4)</f>
        <v>0.70687057232915218</v>
      </c>
      <c r="U720">
        <f t="shared" si="2393"/>
        <v>0.70976118491273199</v>
      </c>
      <c r="V720">
        <f t="shared" ref="V720" si="2394">V719+$K$2/(1+($L720)^V$4)</f>
        <v>0.71159502120710727</v>
      </c>
      <c r="X720">
        <f t="shared" si="2358"/>
        <v>0.10668277379772664</v>
      </c>
      <c r="Y720">
        <f t="shared" si="2358"/>
        <v>5.947912134374727E-2</v>
      </c>
      <c r="Z720">
        <f t="shared" ref="Z720" si="2395">Z719+$K$2*LN(1+($L720)^Z$4)</f>
        <v>3.4945192561312503E-2</v>
      </c>
    </row>
    <row r="721" spans="12:26">
      <c r="L721">
        <f t="shared" si="2353"/>
        <v>0.71550000000000058</v>
      </c>
      <c r="M721">
        <f t="shared" si="2354"/>
        <v>0.35800000000000026</v>
      </c>
      <c r="N721">
        <f t="shared" si="2354"/>
        <v>0.53999597354903672</v>
      </c>
      <c r="O721">
        <f t="shared" si="2354"/>
        <v>0.62138372707402922</v>
      </c>
      <c r="P721">
        <f t="shared" si="2354"/>
        <v>0.6613080570285762</v>
      </c>
      <c r="Q721">
        <f t="shared" si="2348"/>
        <v>0.68302591227929987</v>
      </c>
      <c r="R721">
        <f t="shared" ref="R721:S721" si="2396">R720+$K$2/(1+($L721)^R$4)</f>
        <v>0.69558816597772133</v>
      </c>
      <c r="S721">
        <f t="shared" si="2396"/>
        <v>0.70313481852888704</v>
      </c>
      <c r="T721">
        <f t="shared" ref="T721:U721" si="2397">T720+$K$2/(1+($L721)^T$4)</f>
        <v>0.70778298178136223</v>
      </c>
      <c r="U721">
        <f t="shared" si="2397"/>
        <v>0.71069691223202425</v>
      </c>
      <c r="V721">
        <f t="shared" ref="V721" si="2398">V720+$K$2/(1+($L721)^V$4)</f>
        <v>0.71254817754055833</v>
      </c>
      <c r="X721">
        <f t="shared" si="2358"/>
        <v>0.10709616755750739</v>
      </c>
      <c r="Y721">
        <f t="shared" si="2358"/>
        <v>5.9791222758924123E-2</v>
      </c>
      <c r="Z721">
        <f t="shared" ref="Z721" si="2399">Z720+$K$2*LN(1+($L721)^Z$4)</f>
        <v>3.5177955948928072E-2</v>
      </c>
    </row>
    <row r="722" spans="12:26">
      <c r="L722">
        <f t="shared" si="2353"/>
        <v>0.71650000000000058</v>
      </c>
      <c r="M722">
        <f t="shared" si="2354"/>
        <v>0.35850000000000026</v>
      </c>
      <c r="N722">
        <f t="shared" si="2354"/>
        <v>0.54057855438212732</v>
      </c>
      <c r="O722">
        <f t="shared" si="2354"/>
        <v>0.62204450303314962</v>
      </c>
      <c r="P722">
        <f t="shared" si="2354"/>
        <v>0.66203914138129472</v>
      </c>
      <c r="Q722">
        <f t="shared" si="2348"/>
        <v>0.68381733260734312</v>
      </c>
      <c r="R722">
        <f t="shared" ref="R722:S722" si="2400">R721+$K$2/(1+($L722)^R$4)</f>
        <v>0.69642932606767438</v>
      </c>
      <c r="S722">
        <f t="shared" si="2400"/>
        <v>0.70401564313241449</v>
      </c>
      <c r="T722">
        <f t="shared" ref="T722:U722" si="2401">T721+$K$2/(1+($L722)^T$4)</f>
        <v>0.70869460675114315</v>
      </c>
      <c r="U722">
        <f t="shared" si="2401"/>
        <v>0.71163196429644149</v>
      </c>
      <c r="V722">
        <f t="shared" ref="V722" si="2402">V721+$K$2/(1+($L722)^V$4)</f>
        <v>0.7135007694315405</v>
      </c>
      <c r="X722">
        <f t="shared" si="2358"/>
        <v>0.10751050799642092</v>
      </c>
      <c r="Y722">
        <f t="shared" si="2358"/>
        <v>6.0104449191218039E-2</v>
      </c>
      <c r="Z722">
        <f t="shared" ref="Z722" si="2403">Z721+$K$2*LN(1+($L722)^Z$4)</f>
        <v>3.5411882013108256E-2</v>
      </c>
    </row>
    <row r="723" spans="12:26">
      <c r="L723">
        <f t="shared" si="2353"/>
        <v>0.71750000000000058</v>
      </c>
      <c r="M723">
        <f t="shared" si="2354"/>
        <v>0.35900000000000026</v>
      </c>
      <c r="N723">
        <f t="shared" si="2354"/>
        <v>0.54116079601240386</v>
      </c>
      <c r="O723">
        <f t="shared" si="2354"/>
        <v>0.62270465346492931</v>
      </c>
      <c r="P723">
        <f t="shared" si="2354"/>
        <v>0.66276940234472825</v>
      </c>
      <c r="Q723">
        <f t="shared" si="2348"/>
        <v>0.68460783052199514</v>
      </c>
      <c r="R723">
        <f t="shared" ref="R723:S723" si="2404">R722+$K$2/(1+($L723)^R$4)</f>
        <v>0.69726955221134301</v>
      </c>
      <c r="S723">
        <f t="shared" si="2404"/>
        <v>0.70489558650062834</v>
      </c>
      <c r="T723">
        <f t="shared" ref="T723:U723" si="2405">T722+$K$2/(1+($L723)^T$4)</f>
        <v>0.70960544200649256</v>
      </c>
      <c r="U723">
        <f t="shared" si="2405"/>
        <v>0.71256633546486714</v>
      </c>
      <c r="V723">
        <f t="shared" ref="V723" si="2406">V722+$K$2/(1+($L723)^V$4)</f>
        <v>0.71445279122192673</v>
      </c>
      <c r="X723">
        <f t="shared" si="2358"/>
        <v>0.10792579553941514</v>
      </c>
      <c r="Y723">
        <f t="shared" si="2358"/>
        <v>6.0418802515784471E-2</v>
      </c>
      <c r="Z723">
        <f t="shared" ref="Z723" si="2407">Z722+$K$2*LN(1+($L723)^Z$4)</f>
        <v>3.564697427345577E-2</v>
      </c>
    </row>
    <row r="724" spans="12:26">
      <c r="L724">
        <f t="shared" si="2353"/>
        <v>0.71850000000000058</v>
      </c>
      <c r="M724">
        <f t="shared" si="2354"/>
        <v>0.35950000000000026</v>
      </c>
      <c r="N724">
        <f t="shared" si="2354"/>
        <v>0.54174269883463255</v>
      </c>
      <c r="O724">
        <f t="shared" si="2354"/>
        <v>0.62336417868261795</v>
      </c>
      <c r="P724">
        <f t="shared" si="2354"/>
        <v>0.66349883948088184</v>
      </c>
      <c r="Q724">
        <f t="shared" si="2348"/>
        <v>0.68539740431958052</v>
      </c>
      <c r="R724">
        <f t="shared" ref="R724:S724" si="2408">R723+$K$2/(1+($L724)^R$4)</f>
        <v>0.69810884127654571</v>
      </c>
      <c r="S724">
        <f t="shared" si="2408"/>
        <v>0.70577464425111003</v>
      </c>
      <c r="T724">
        <f t="shared" ref="T724:U724" si="2409">T723+$K$2/(1+($L724)^T$4)</f>
        <v>0.71051548230012873</v>
      </c>
      <c r="U724">
        <f t="shared" si="2409"/>
        <v>0.71350002006744395</v>
      </c>
      <c r="V724">
        <f t="shared" ref="V724" si="2410">V723+$K$2/(1+($L724)^V$4)</f>
        <v>0.71540423721311108</v>
      </c>
      <c r="X724">
        <f t="shared" si="2358"/>
        <v>0.1083420306093839</v>
      </c>
      <c r="Y724">
        <f t="shared" si="2358"/>
        <v>6.0734284604398309E-2</v>
      </c>
      <c r="Z724">
        <f t="shared" ref="Z724" si="2411">Z723+$K$2*LN(1+($L724)^Z$4)</f>
        <v>3.5883236249284932E-2</v>
      </c>
    </row>
    <row r="725" spans="12:26">
      <c r="L725">
        <f t="shared" si="2353"/>
        <v>0.71950000000000058</v>
      </c>
      <c r="M725">
        <f t="shared" si="2354"/>
        <v>0.36000000000000026</v>
      </c>
      <c r="N725">
        <f t="shared" si="2354"/>
        <v>0.54232426324289074</v>
      </c>
      <c r="O725">
        <f t="shared" si="2354"/>
        <v>0.62402307900104803</v>
      </c>
      <c r="P725">
        <f t="shared" si="2354"/>
        <v>0.66422745235780811</v>
      </c>
      <c r="Q725">
        <f t="shared" si="2348"/>
        <v>0.68618605230518115</v>
      </c>
      <c r="R725">
        <f t="shared" ref="R725:S725" si="2412">R724+$K$2/(1+($L725)^R$4)</f>
        <v>0.69894719013724016</v>
      </c>
      <c r="S725">
        <f t="shared" si="2412"/>
        <v>0.70665281199895635</v>
      </c>
      <c r="T725">
        <f t="shared" ref="T725:U725" si="2413">T724+$K$2/(1+($L725)^T$4)</f>
        <v>0.7114247223696758</v>
      </c>
      <c r="U725">
        <f t="shared" si="2413"/>
        <v>0.71443301240567558</v>
      </c>
      <c r="V725">
        <f t="shared" ref="V725" si="2414">V724+$K$2/(1+($L725)^V$4)</f>
        <v>0.71635510166596494</v>
      </c>
      <c r="X725">
        <f t="shared" si="2358"/>
        <v>0.10875921362717114</v>
      </c>
      <c r="Y725">
        <f t="shared" si="2358"/>
        <v>6.1050897325442735E-2</v>
      </c>
      <c r="Z725">
        <f t="shared" ref="Z725" si="2415">Z724+$K$2*LN(1+($L725)^Z$4)</f>
        <v>3.6120671459574302E-2</v>
      </c>
    </row>
    <row r="726" spans="12:26">
      <c r="L726">
        <f t="shared" si="2353"/>
        <v>0.72050000000000058</v>
      </c>
      <c r="M726">
        <f t="shared" si="2354"/>
        <v>0.36050000000000026</v>
      </c>
      <c r="N726">
        <f t="shared" si="2354"/>
        <v>0.54290548963056873</v>
      </c>
      <c r="O726">
        <f t="shared" si="2354"/>
        <v>0.62468135473662589</v>
      </c>
      <c r="P726">
        <f t="shared" si="2354"/>
        <v>0.66495524054960264</v>
      </c>
      <c r="Q726">
        <f t="shared" ref="Q726:R773" si="2416">Q725+$K$2/(1+($L726)^Q$4)</f>
        <v>0.68697377279268013</v>
      </c>
      <c r="R726">
        <f t="shared" si="2416"/>
        <v>0.69978459567364926</v>
      </c>
      <c r="S726">
        <f t="shared" ref="S726:T726" si="2417">S725+$K$2/(1+($L726)^S$4)</f>
        <v>0.70753008535696915</v>
      </c>
      <c r="T726">
        <f t="shared" si="2417"/>
        <v>0.71233315693785138</v>
      </c>
      <c r="U726">
        <f t="shared" ref="U726:V726" si="2418">U725+$K$2/(1+($L726)^U$4)</f>
        <v>0.71536530675253207</v>
      </c>
      <c r="V726">
        <f t="shared" si="2418"/>
        <v>0.71730537880079714</v>
      </c>
      <c r="X726">
        <f t="shared" si="2358"/>
        <v>0.10917734501157511</v>
      </c>
      <c r="Y726">
        <f t="shared" si="2358"/>
        <v>6.1368642543898171E-2</v>
      </c>
      <c r="Z726">
        <f t="shared" ref="Z726" si="2419">Z725+$K$2*LN(1+($L726)^Z$4)</f>
        <v>3.6359283422919275E-2</v>
      </c>
    </row>
    <row r="727" spans="12:26">
      <c r="L727">
        <f t="shared" si="2353"/>
        <v>0.72150000000000059</v>
      </c>
      <c r="M727">
        <f t="shared" si="2354"/>
        <v>0.36100000000000027</v>
      </c>
      <c r="N727">
        <f t="shared" si="2354"/>
        <v>0.54348637839037117</v>
      </c>
      <c r="O727">
        <f t="shared" si="2354"/>
        <v>0.62533900620732363</v>
      </c>
      <c r="P727">
        <f t="shared" si="2354"/>
        <v>0.66568220363639907</v>
      </c>
      <c r="Q727">
        <f t="shared" si="2416"/>
        <v>0.68776056410480524</v>
      </c>
      <c r="R727">
        <f t="shared" si="2416"/>
        <v>0.70062105477238679</v>
      </c>
      <c r="S727">
        <f t="shared" ref="S727:T727" si="2420">S726+$K$2/(1+($L727)^S$4)</f>
        <v>0.70840645993584639</v>
      </c>
      <c r="T727">
        <f t="shared" si="2420"/>
        <v>0.7132407807126584</v>
      </c>
      <c r="U727">
        <f t="shared" ref="U727:V727" si="2421">U726+$K$2/(1+($L727)^U$4)</f>
        <v>0.71629689735256019</v>
      </c>
      <c r="V727">
        <f t="shared" si="2421"/>
        <v>0.71825506279731888</v>
      </c>
      <c r="X727">
        <f t="shared" si="2358"/>
        <v>0.10959642517935246</v>
      </c>
      <c r="Y727">
        <f t="shared" si="2358"/>
        <v>6.1687522121331294E-2</v>
      </c>
      <c r="Z727">
        <f t="shared" ref="Z727" si="2422">Z726+$K$2*LN(1+($L727)^Z$4)</f>
        <v>3.6599075657484742E-2</v>
      </c>
    </row>
    <row r="728" spans="12:26">
      <c r="L728">
        <f t="shared" si="2353"/>
        <v>0.72250000000000059</v>
      </c>
      <c r="M728">
        <f t="shared" si="2354"/>
        <v>0.36150000000000027</v>
      </c>
      <c r="N728">
        <f t="shared" si="2354"/>
        <v>0.54406692991431893</v>
      </c>
      <c r="O728">
        <f t="shared" si="2354"/>
        <v>0.62599603373267054</v>
      </c>
      <c r="P728">
        <f t="shared" si="2354"/>
        <v>0.66640834120436399</v>
      </c>
      <c r="Q728">
        <f t="shared" si="2416"/>
        <v>0.68854642457317239</v>
      </c>
      <c r="R728">
        <f t="shared" si="2416"/>
        <v>0.70145656432658332</v>
      </c>
      <c r="S728">
        <f t="shared" ref="S728:T728" si="2423">S727+$K$2/(1+($L728)^S$4)</f>
        <v>0.70928193134437478</v>
      </c>
      <c r="T728">
        <f t="shared" si="2423"/>
        <v>0.71414758838757875</v>
      </c>
      <c r="U728">
        <f t="shared" ref="U728:V728" si="2424">U727+$K$2/(1+($L728)^U$4)</f>
        <v>0.71722777842199781</v>
      </c>
      <c r="V728">
        <f t="shared" si="2424"/>
        <v>0.71920414779461372</v>
      </c>
      <c r="X728">
        <f t="shared" si="2358"/>
        <v>0.11001645454522242</v>
      </c>
      <c r="Y728">
        <f t="shared" si="2358"/>
        <v>6.2007537915884155E-2</v>
      </c>
      <c r="Z728">
        <f t="shared" ref="Z728" si="2425">Z727+$K$2*LN(1+($L728)^Z$4)</f>
        <v>3.6840051680957768E-2</v>
      </c>
    </row>
    <row r="729" spans="12:26">
      <c r="L729">
        <f t="shared" si="2353"/>
        <v>0.72350000000000059</v>
      </c>
      <c r="M729">
        <f t="shared" si="2354"/>
        <v>0.36200000000000027</v>
      </c>
      <c r="N729">
        <f t="shared" si="2354"/>
        <v>0.5446471445937503</v>
      </c>
      <c r="O729">
        <f t="shared" si="2354"/>
        <v>0.62665243763374456</v>
      </c>
      <c r="P729">
        <f t="shared" si="2354"/>
        <v>0.66713365284569182</v>
      </c>
      <c r="Q729">
        <f t="shared" si="2416"/>
        <v>0.68933135253832867</v>
      </c>
      <c r="R729">
        <f t="shared" si="2416"/>
        <v>0.70229112123601212</v>
      </c>
      <c r="S729">
        <f t="shared" ref="S729:T729" si="2426">S728+$K$2/(1+($L729)^S$4)</f>
        <v>0.7101564951896232</v>
      </c>
      <c r="T729">
        <f t="shared" si="2426"/>
        <v>0.71505357464177066</v>
      </c>
      <c r="U729">
        <f t="shared" ref="U729:V729" si="2427">U728+$K$2/(1+($L729)^U$4)</f>
        <v>0.71815794414889311</v>
      </c>
      <c r="V729">
        <f t="shared" si="2427"/>
        <v>0.72015262789111179</v>
      </c>
      <c r="X729">
        <f t="shared" si="2358"/>
        <v>0.11043743352187096</v>
      </c>
      <c r="Y729">
        <f t="shared" si="2358"/>
        <v>6.2328691782263357E-2</v>
      </c>
      <c r="Z729">
        <f t="shared" ref="Z729" si="2428">Z728+$K$2*LN(1+($L729)^Z$4)</f>
        <v>3.7082215010500255E-2</v>
      </c>
    </row>
    <row r="730" spans="12:26">
      <c r="L730">
        <f t="shared" si="2353"/>
        <v>0.72450000000000059</v>
      </c>
      <c r="M730">
        <f t="shared" si="2354"/>
        <v>0.36250000000000027</v>
      </c>
      <c r="N730">
        <f t="shared" si="2354"/>
        <v>0.54522702281932289</v>
      </c>
      <c r="O730">
        <f t="shared" si="2354"/>
        <v>0.62730821823316407</v>
      </c>
      <c r="P730">
        <f t="shared" si="2354"/>
        <v>0.66785813815859951</v>
      </c>
      <c r="Q730">
        <f t="shared" si="2416"/>
        <v>0.69011534634979443</v>
      </c>
      <c r="R730">
        <f t="shared" si="2416"/>
        <v>0.7031247224072148</v>
      </c>
      <c r="S730">
        <f t="shared" ref="S730:T730" si="2429">S729+$K$2/(1+($L730)^S$4)</f>
        <v>0.71103014707713752</v>
      </c>
      <c r="T730">
        <f t="shared" si="2429"/>
        <v>0.71595873414026878</v>
      </c>
      <c r="U730">
        <f t="shared" ref="U730:V730" si="2430">U729+$K$2/(1+($L730)^U$4)</f>
        <v>0.71908738869322786</v>
      </c>
      <c r="V730">
        <f t="shared" si="2430"/>
        <v>0.72110049714456959</v>
      </c>
      <c r="X730">
        <f t="shared" si="2358"/>
        <v>0.11085936251995496</v>
      </c>
      <c r="Y730">
        <f t="shared" si="2358"/>
        <v>6.2650985571729337E-2</v>
      </c>
      <c r="Z730">
        <f t="shared" ref="Z730" si="2431">Z729+$K$2*LN(1+($L730)^Z$4)</f>
        <v>3.7325569162701681E-2</v>
      </c>
    </row>
    <row r="731" spans="12:26">
      <c r="L731">
        <f t="shared" si="2353"/>
        <v>0.72550000000000059</v>
      </c>
      <c r="M731">
        <f t="shared" si="2354"/>
        <v>0.36300000000000027</v>
      </c>
      <c r="N731">
        <f t="shared" si="2354"/>
        <v>0.54580656498101521</v>
      </c>
      <c r="O731">
        <f t="shared" si="2354"/>
        <v>0.62796337585507944</v>
      </c>
      <c r="P731">
        <f t="shared" si="2354"/>
        <v>0.66858179674732099</v>
      </c>
      <c r="Q731">
        <f t="shared" si="2416"/>
        <v>0.69089840436610594</v>
      </c>
      <c r="R731">
        <f t="shared" si="2416"/>
        <v>0.70395736475362691</v>
      </c>
      <c r="S731">
        <f t="shared" ref="S731:T731" si="2432">S730+$K$2/(1+($L731)^S$4)</f>
        <v>0.71190288261113654</v>
      </c>
      <c r="T731">
        <f t="shared" si="2432"/>
        <v>0.71686306153418755</v>
      </c>
      <c r="U731">
        <f t="shared" ref="U731:V731" si="2433">U730+$K$2/(1+($L731)^U$4)</f>
        <v>0.72001610618704548</v>
      </c>
      <c r="V731">
        <f t="shared" si="2433"/>
        <v>0.72204774957205375</v>
      </c>
      <c r="X731">
        <f t="shared" si="2358"/>
        <v>0.11128224194810633</v>
      </c>
      <c r="Y731">
        <f t="shared" si="2358"/>
        <v>6.2974421132085692E-2</v>
      </c>
      <c r="Z731">
        <f t="shared" ref="Z731" si="2434">Z730+$K$2*LN(1+($L731)^Z$4)</f>
        <v>3.7570117653531833E-2</v>
      </c>
    </row>
    <row r="732" spans="12:26">
      <c r="L732">
        <f t="shared" si="2353"/>
        <v>0.72650000000000059</v>
      </c>
      <c r="M732">
        <f t="shared" si="2354"/>
        <v>0.36350000000000027</v>
      </c>
      <c r="N732">
        <f t="shared" si="2354"/>
        <v>0.54638577146812783</v>
      </c>
      <c r="O732">
        <f t="shared" si="2354"/>
        <v>0.62861791082516472</v>
      </c>
      <c r="P732">
        <f t="shared" si="2354"/>
        <v>0.66930462822210179</v>
      </c>
      <c r="Q732">
        <f t="shared" si="2416"/>
        <v>0.69168052495485666</v>
      </c>
      <c r="R732">
        <f t="shared" si="2416"/>
        <v>0.70478904519570351</v>
      </c>
      <c r="S732">
        <f t="shared" ref="S732:T732" si="2435">S731+$K$2/(1+($L732)^S$4)</f>
        <v>0.71277469739470922</v>
      </c>
      <c r="T732">
        <f t="shared" si="2435"/>
        <v>0.71776655146092727</v>
      </c>
      <c r="U732">
        <f t="shared" ref="U732:V732" si="2436">U731+$K$2/(1+($L732)^U$4)</f>
        <v>0.72094409073458376</v>
      </c>
      <c r="V732">
        <f t="shared" si="2436"/>
        <v>0.72299437914993114</v>
      </c>
      <c r="X732">
        <f t="shared" si="2358"/>
        <v>0.11170607221293623</v>
      </c>
      <c r="Y732">
        <f t="shared" si="2358"/>
        <v>6.3299000307668649E-2</v>
      </c>
      <c r="Z732">
        <f t="shared" ref="Z732" si="2437">Z731+$K$2*LN(1+($L732)^Z$4)</f>
        <v>3.7815863998293585E-2</v>
      </c>
    </row>
    <row r="733" spans="12:26">
      <c r="L733">
        <f t="shared" si="2353"/>
        <v>0.72750000000000059</v>
      </c>
      <c r="M733">
        <f t="shared" si="2354"/>
        <v>0.36400000000000027</v>
      </c>
      <c r="N733">
        <f t="shared" si="2354"/>
        <v>0.54696464266928557</v>
      </c>
      <c r="O733">
        <f t="shared" si="2354"/>
        <v>0.62927182347060917</v>
      </c>
      <c r="P733">
        <f t="shared" si="2354"/>
        <v>0.67002663219919301</v>
      </c>
      <c r="Q733">
        <f t="shared" si="2416"/>
        <v>0.69246170649273886</v>
      </c>
      <c r="R733">
        <f t="shared" si="2416"/>
        <v>0.7056197606610447</v>
      </c>
      <c r="S733">
        <f t="shared" ref="S733:T733" si="2438">S732+$K$2/(1+($L733)^S$4)</f>
        <v>0.71364558703001302</v>
      </c>
      <c r="T733">
        <f t="shared" si="2438"/>
        <v>0.71866919854438338</v>
      </c>
      <c r="U733">
        <f t="shared" ref="U733:V733" si="2439">U732+$K$2/(1+($L733)^U$4)</f>
        <v>0.72187133641241175</v>
      </c>
      <c r="V733">
        <f t="shared" si="2439"/>
        <v>0.72394037981386306</v>
      </c>
      <c r="X733">
        <f t="shared" si="2358"/>
        <v>0.11213085371903915</v>
      </c>
      <c r="Y733">
        <f t="shared" si="2358"/>
        <v>6.3624724939336533E-2</v>
      </c>
      <c r="Z733">
        <f t="shared" ref="Z733" si="2440">Z732+$K$2*LN(1+($L733)^Z$4)</f>
        <v>3.8062811711575696E-2</v>
      </c>
    </row>
    <row r="734" spans="12:26">
      <c r="L734">
        <f t="shared" si="2353"/>
        <v>0.72850000000000059</v>
      </c>
      <c r="M734">
        <f t="shared" si="2354"/>
        <v>0.36450000000000027</v>
      </c>
      <c r="N734">
        <f t="shared" si="2354"/>
        <v>0.54754317897243865</v>
      </c>
      <c r="O734">
        <f t="shared" si="2354"/>
        <v>0.6299251141201091</v>
      </c>
      <c r="P734">
        <f t="shared" si="2354"/>
        <v>0.67074780830084568</v>
      </c>
      <c r="Q734">
        <f t="shared" si="2416"/>
        <v>0.69324194736558475</v>
      </c>
      <c r="R734">
        <f t="shared" si="2416"/>
        <v>0.70644950808452112</v>
      </c>
      <c r="S734">
        <f t="shared" ref="S734:T734" si="2441">S733+$K$2/(1+($L734)^S$4)</f>
        <v>0.7145155471184732</v>
      </c>
      <c r="T734">
        <f t="shared" si="2441"/>
        <v>0.71957099739515873</v>
      </c>
      <c r="U734">
        <f t="shared" ref="U734:V734" si="2442">U733+$K$2/(1+($L734)^U$4)</f>
        <v>0.72279783726957181</v>
      </c>
      <c r="V734">
        <f t="shared" si="2442"/>
        <v>0.7248857454588048</v>
      </c>
      <c r="X734">
        <f t="shared" si="2358"/>
        <v>0.11255658686899715</v>
      </c>
      <c r="Y734">
        <f t="shared" si="2358"/>
        <v>6.3951596864459406E-2</v>
      </c>
      <c r="Z734">
        <f t="shared" ref="Z734" si="2443">Z733+$K$2*LN(1+($L734)^Z$4)</f>
        <v>3.8310964307205653E-2</v>
      </c>
    </row>
    <row r="735" spans="12:26">
      <c r="L735">
        <f t="shared" si="2353"/>
        <v>0.72950000000000059</v>
      </c>
      <c r="M735">
        <f t="shared" si="2354"/>
        <v>0.36500000000000027</v>
      </c>
      <c r="N735">
        <f t="shared" si="2354"/>
        <v>0.54812138076486416</v>
      </c>
      <c r="O735">
        <f t="shared" si="2354"/>
        <v>0.63057778310385948</v>
      </c>
      <c r="P735">
        <f t="shared" si="2354"/>
        <v>0.67146815615530464</v>
      </c>
      <c r="Q735">
        <f t="shared" si="2416"/>
        <v>0.69402124596840686</v>
      </c>
      <c r="R735">
        <f t="shared" si="2416"/>
        <v>0.70727828440839913</v>
      </c>
      <c r="S735">
        <f t="shared" ref="S735:T735" si="2444">S734+$K$2/(1+($L735)^S$4)</f>
        <v>0.71538457326098359</v>
      </c>
      <c r="T735">
        <f t="shared" si="2444"/>
        <v>0.72047194261077896</v>
      </c>
      <c r="U735">
        <f t="shared" ref="U735:V735" si="2445">U734+$K$2/(1+($L735)^U$4)</f>
        <v>0.72372358732772624</v>
      </c>
      <c r="V735">
        <f t="shared" si="2445"/>
        <v>0.72583046993901124</v>
      </c>
      <c r="X735">
        <f t="shared" si="2358"/>
        <v>0.11298327206338397</v>
      </c>
      <c r="Y735">
        <f t="shared" si="2358"/>
        <v>6.4279617916908713E-2</v>
      </c>
      <c r="Z735">
        <f t="shared" ref="Z735" si="2446">Z734+$K$2*LN(1+($L735)^Z$4)</f>
        <v>3.8560325298202525E-2</v>
      </c>
    </row>
    <row r="736" spans="12:26">
      <c r="L736">
        <f t="shared" si="2353"/>
        <v>0.73050000000000059</v>
      </c>
      <c r="M736">
        <f t="shared" si="2354"/>
        <v>0.36550000000000027</v>
      </c>
      <c r="N736">
        <f t="shared" si="2354"/>
        <v>0.54869924843316809</v>
      </c>
      <c r="O736">
        <f t="shared" si="2354"/>
        <v>0.63122983075354555</v>
      </c>
      <c r="P736">
        <f t="shared" si="2354"/>
        <v>0.67218767539680246</v>
      </c>
      <c r="Q736">
        <f t="shared" si="2416"/>
        <v>0.69479960070543834</v>
      </c>
      <c r="R736">
        <f t="shared" si="2416"/>
        <v>0.70810608658246565</v>
      </c>
      <c r="S736">
        <f t="shared" ref="S736:T736" si="2447">S735+$K$2/(1+($L736)^S$4)</f>
        <v>0.71625266105810814</v>
      </c>
      <c r="T736">
        <f t="shared" si="2447"/>
        <v>0.72137202877591056</v>
      </c>
      <c r="U736">
        <f t="shared" ref="U736:V736" si="2448">U735+$K$2/(1+($L736)^U$4)</f>
        <v>0.72464858058130832</v>
      </c>
      <c r="V736">
        <f t="shared" si="2448"/>
        <v>0.72677454706804689</v>
      </c>
      <c r="X736">
        <f t="shared" si="2358"/>
        <v>0.11341090970076921</v>
      </c>
      <c r="Y736">
        <f t="shared" si="2358"/>
        <v>6.4608789927047036E-2</v>
      </c>
      <c r="Z736">
        <f t="shared" ref="Z736" si="2449">Z735+$K$2*LN(1+($L736)^Z$4)</f>
        <v>3.8810898196729907E-2</v>
      </c>
    </row>
    <row r="737" spans="12:26">
      <c r="L737">
        <f t="shared" si="2353"/>
        <v>0.73150000000000059</v>
      </c>
      <c r="M737">
        <f t="shared" si="2354"/>
        <v>0.36600000000000027</v>
      </c>
      <c r="N737">
        <f t="shared" si="2354"/>
        <v>0.54927678236328648</v>
      </c>
      <c r="O737">
        <f t="shared" si="2354"/>
        <v>0.63188125740233492</v>
      </c>
      <c r="P737">
        <f t="shared" si="2354"/>
        <v>0.67290636566555306</v>
      </c>
      <c r="Q737">
        <f t="shared" si="2416"/>
        <v>0.69557700999017247</v>
      </c>
      <c r="R737">
        <f t="shared" si="2416"/>
        <v>0.70893291156415361</v>
      </c>
      <c r="S737">
        <f t="shared" ref="S737:T737" si="2450">S736+$K$2/(1+($L737)^S$4)</f>
        <v>0.71711980611028392</v>
      </c>
      <c r="T737">
        <f t="shared" si="2450"/>
        <v>0.72227125046258256</v>
      </c>
      <c r="U737">
        <f t="shared" ref="U737:V737" si="2451">U736+$K$2/(1+($L737)^U$4)</f>
        <v>0.72557281099767834</v>
      </c>
      <c r="V737">
        <f t="shared" si="2451"/>
        <v>0.72771797061880195</v>
      </c>
      <c r="X737">
        <f t="shared" si="2358"/>
        <v>0.11383950017772244</v>
      </c>
      <c r="Y737">
        <f t="shared" si="2358"/>
        <v>6.4939114721717969E-2</v>
      </c>
      <c r="Z737">
        <f t="shared" ref="Z737" si="2452">Z736+$K$2*LN(1+($L737)^Z$4)</f>
        <v>3.9062686514048824E-2</v>
      </c>
    </row>
    <row r="738" spans="12:26">
      <c r="L738">
        <f t="shared" si="2353"/>
        <v>0.7325000000000006</v>
      </c>
      <c r="M738">
        <f t="shared" si="2354"/>
        <v>0.36650000000000027</v>
      </c>
      <c r="N738">
        <f t="shared" si="2354"/>
        <v>0.54985398294048704</v>
      </c>
      <c r="O738">
        <f t="shared" si="2354"/>
        <v>0.63253206338486889</v>
      </c>
      <c r="P738">
        <f t="shared" si="2354"/>
        <v>0.67362422660774535</v>
      </c>
      <c r="Q738">
        <f t="shared" si="2416"/>
        <v>0.69635347224540267</v>
      </c>
      <c r="R738">
        <f t="shared" si="2416"/>
        <v>0.70975875631866647</v>
      </c>
      <c r="S738">
        <f t="shared" ref="S738:T738" si="2453">S737+$K$2/(1+($L738)^S$4)</f>
        <v>0.71798600401802459</v>
      </c>
      <c r="T738">
        <f t="shared" si="2453"/>
        <v>0.72316960223041038</v>
      </c>
      <c r="U738">
        <f t="shared" ref="U738:V738" si="2454">U737+$K$2/(1+($L738)^U$4)</f>
        <v>0.72649627251728455</v>
      </c>
      <c r="V738">
        <f t="shared" si="2454"/>
        <v>0.72866073432351364</v>
      </c>
      <c r="X738">
        <f t="shared" si="2358"/>
        <v>0.11426904388881745</v>
      </c>
      <c r="Y738">
        <f t="shared" si="2358"/>
        <v>6.5270594124236012E-2</v>
      </c>
      <c r="Z738">
        <f t="shared" ref="Z738" si="2455">Z737+$K$2*LN(1+($L738)^Z$4)</f>
        <v>3.9315693760470755E-2</v>
      </c>
    </row>
    <row r="739" spans="12:26">
      <c r="L739">
        <f t="shared" si="2353"/>
        <v>0.7335000000000006</v>
      </c>
      <c r="M739">
        <f t="shared" si="2354"/>
        <v>0.36700000000000027</v>
      </c>
      <c r="N739">
        <f t="shared" si="2354"/>
        <v>0.5504308505493708</v>
      </c>
      <c r="O739">
        <f t="shared" si="2354"/>
        <v>0.63318224903725462</v>
      </c>
      <c r="P739">
        <f t="shared" si="2354"/>
        <v>0.67434125787553656</v>
      </c>
      <c r="Q739">
        <f t="shared" si="2416"/>
        <v>0.69712898590326111</v>
      </c>
      <c r="R739">
        <f t="shared" si="2416"/>
        <v>0.71058361781910306</v>
      </c>
      <c r="S739">
        <f t="shared" ref="S739:T739" si="2456">S738+$K$2/(1+($L739)^S$4)</f>
        <v>0.71885125038212594</v>
      </c>
      <c r="T739">
        <f t="shared" si="2456"/>
        <v>0.72406707862682373</v>
      </c>
      <c r="U739">
        <f t="shared" ref="U739:V739" si="2457">U738+$K$2/(1+($L739)^U$4)</f>
        <v>0.72741895905382847</v>
      </c>
      <c r="V739">
        <f t="shared" si="2457"/>
        <v>0.7296028318737936</v>
      </c>
      <c r="X739">
        <f t="shared" si="2358"/>
        <v>0.11469954122663631</v>
      </c>
      <c r="Y739">
        <f t="shared" si="2358"/>
        <v>6.5603229954376577E-2</v>
      </c>
      <c r="Z739">
        <f t="shared" ref="Z739" si="2458">Z738+$K$2*LN(1+($L739)^Z$4)</f>
        <v>3.9569923445310635E-2</v>
      </c>
    </row>
    <row r="740" spans="12:26">
      <c r="L740">
        <f t="shared" si="2353"/>
        <v>0.7345000000000006</v>
      </c>
      <c r="M740">
        <f t="shared" si="2354"/>
        <v>0.36750000000000027</v>
      </c>
      <c r="N740">
        <f t="shared" si="2354"/>
        <v>0.55100738557387352</v>
      </c>
      <c r="O740">
        <f t="shared" si="2354"/>
        <v>0.63383181469705663</v>
      </c>
      <c r="P740">
        <f t="shared" si="2354"/>
        <v>0.67505745912704584</v>
      </c>
      <c r="Q740">
        <f t="shared" si="2416"/>
        <v>0.69790354940525723</v>
      </c>
      <c r="R740">
        <f t="shared" si="2416"/>
        <v>0.71140749304658213</v>
      </c>
      <c r="S740">
        <f t="shared" ref="S740:T740" si="2459">S739+$K$2/(1+($L740)^S$4)</f>
        <v>0.71971554080387123</v>
      </c>
      <c r="T740">
        <f t="shared" si="2459"/>
        <v>0.72496367418729657</v>
      </c>
      <c r="U740">
        <f t="shared" ref="U740:V740" si="2460">U739+$K$2/(1+($L740)^U$4)</f>
        <v>0.72834086449443558</v>
      </c>
      <c r="V740">
        <f t="shared" si="2460"/>
        <v>0.7305442569206605</v>
      </c>
      <c r="X740">
        <f t="shared" si="2358"/>
        <v>0.1151309925817736</v>
      </c>
      <c r="Y740">
        <f t="shared" si="2358"/>
        <v>6.5937024028366084E-2</v>
      </c>
      <c r="Z740">
        <f t="shared" ref="Z740" si="2461">Z739+$K$2*LN(1+($L740)^Z$4)</f>
        <v>3.9825379076839959E-2</v>
      </c>
    </row>
    <row r="741" spans="12:26">
      <c r="L741">
        <f t="shared" si="2353"/>
        <v>0.7355000000000006</v>
      </c>
      <c r="M741">
        <f t="shared" si="2354"/>
        <v>0.36800000000000027</v>
      </c>
      <c r="N741">
        <f t="shared" si="2354"/>
        <v>0.5515835883972674</v>
      </c>
      <c r="O741">
        <f t="shared" si="2354"/>
        <v>0.63448076070328874</v>
      </c>
      <c r="P741">
        <f t="shared" si="2354"/>
        <v>0.67577283002634703</v>
      </c>
      <c r="Q741">
        <f t="shared" si="2416"/>
        <v>0.69867716120231638</v>
      </c>
      <c r="R741">
        <f t="shared" si="2416"/>
        <v>0.71223037899036645</v>
      </c>
      <c r="S741">
        <f t="shared" ref="S741:T741" si="2462">S740+$K$2/(1+($L741)^S$4)</f>
        <v>0.72057887088523875</v>
      </c>
      <c r="T741">
        <f t="shared" si="2462"/>
        <v>0.72585938343558065</v>
      </c>
      <c r="U741">
        <f t="shared" ref="U741:V741" si="2463">U740+$K$2/(1+($L741)^U$4)</f>
        <v>0.72926198269983045</v>
      </c>
      <c r="V741">
        <f t="shared" si="2463"/>
        <v>0.73148500307457853</v>
      </c>
      <c r="X741">
        <f t="shared" si="2358"/>
        <v>0.11556339834284053</v>
      </c>
      <c r="Y741">
        <f t="shared" si="2358"/>
        <v>6.6271978158872105E-2</v>
      </c>
      <c r="Z741">
        <f t="shared" ref="Z741" si="2464">Z740+$K$2*LN(1+($L741)^Z$4)</f>
        <v>4.0082064162239875E-2</v>
      </c>
    </row>
    <row r="742" spans="12:26">
      <c r="L742">
        <f t="shared" si="2353"/>
        <v>0.7365000000000006</v>
      </c>
      <c r="M742">
        <f t="shared" si="2354"/>
        <v>0.36850000000000027</v>
      </c>
      <c r="N742">
        <f t="shared" si="2354"/>
        <v>0.55215945940216227</v>
      </c>
      <c r="O742">
        <f t="shared" si="2354"/>
        <v>0.63512908739640606</v>
      </c>
      <c r="P742">
        <f t="shared" si="2354"/>
        <v>0.67648737024346195</v>
      </c>
      <c r="Q742">
        <f t="shared" si="2416"/>
        <v>0.69944981975481724</v>
      </c>
      <c r="R742">
        <f t="shared" si="2416"/>
        <v>0.71305227264798732</v>
      </c>
      <c r="S742">
        <f t="shared" ref="S742:T742" si="2465">S741+$K$2/(1+($L742)^S$4)</f>
        <v>0.72144123622910949</v>
      </c>
      <c r="T742">
        <f t="shared" si="2465"/>
        <v>0.7267542008839416</v>
      </c>
      <c r="U742">
        <f t="shared" ref="U742:V742" si="2466">U741+$K$2/(1+($L742)^U$4)</f>
        <v>0.73018230750451729</v>
      </c>
      <c r="V742">
        <f t="shared" si="2466"/>
        <v>0.73242506390550211</v>
      </c>
      <c r="X742">
        <f t="shared" si="2358"/>
        <v>0.11599675889646911</v>
      </c>
      <c r="Y742">
        <f t="shared" si="2358"/>
        <v>6.6608094154993636E-2</v>
      </c>
      <c r="Z742">
        <f t="shared" ref="Z742" si="2467">Z741+$K$2*LN(1+($L742)^Z$4)</f>
        <v>4.0339982207554373E-2</v>
      </c>
    </row>
    <row r="743" spans="12:26">
      <c r="L743">
        <f t="shared" si="2353"/>
        <v>0.7375000000000006</v>
      </c>
      <c r="M743">
        <f t="shared" si="2354"/>
        <v>0.36900000000000027</v>
      </c>
      <c r="N743">
        <f t="shared" si="2354"/>
        <v>0.5527349989705076</v>
      </c>
      <c r="O743">
        <f t="shared" si="2354"/>
        <v>0.63577679511829654</v>
      </c>
      <c r="P743">
        <f t="shared" si="2354"/>
        <v>0.67720107945435326</v>
      </c>
      <c r="Q743">
        <f t="shared" si="2416"/>
        <v>0.70022152353262945</v>
      </c>
      <c r="R743">
        <f t="shared" si="2416"/>
        <v>0.71387317102536796</v>
      </c>
      <c r="S743">
        <f t="shared" ref="S743:T743" si="2468">S742+$K$2/(1+($L743)^S$4)</f>
        <v>0.72230263243947634</v>
      </c>
      <c r="T743">
        <f t="shared" si="2468"/>
        <v>0.72764812103339871</v>
      </c>
      <c r="U743">
        <f t="shared" ref="U743:V743" si="2469">U742+$K$2/(1+($L743)^U$4)</f>
        <v>0.73110183271696494</v>
      </c>
      <c r="V743">
        <f t="shared" si="2469"/>
        <v>0.7333644329429263</v>
      </c>
      <c r="X743">
        <f t="shared" si="2358"/>
        <v>0.11643107462731632</v>
      </c>
      <c r="Y743">
        <f t="shared" si="2358"/>
        <v>6.6945373822251408E-2</v>
      </c>
      <c r="Z743">
        <f t="shared" ref="Z743" si="2470">Z742+$K$2*LN(1+($L743)^Z$4)</f>
        <v>4.0599136717643487E-2</v>
      </c>
    </row>
    <row r="744" spans="12:26">
      <c r="L744">
        <f t="shared" si="2353"/>
        <v>0.7385000000000006</v>
      </c>
      <c r="M744">
        <f t="shared" si="2354"/>
        <v>0.36950000000000027</v>
      </c>
      <c r="N744">
        <f t="shared" si="2354"/>
        <v>0.55331020748359361</v>
      </c>
      <c r="O744">
        <f t="shared" si="2354"/>
        <v>0.63642388421227314</v>
      </c>
      <c r="P744">
        <f t="shared" si="2354"/>
        <v>0.67791395734091719</v>
      </c>
      <c r="Q744">
        <f t="shared" si="2416"/>
        <v>0.70099227101515038</v>
      </c>
      <c r="R744">
        <f t="shared" si="2416"/>
        <v>0.7146930711369478</v>
      </c>
      <c r="S744">
        <f t="shared" ref="S744:T744" si="2471">S743+$K$2/(1+($L744)^S$4)</f>
        <v>0.72316305512165391</v>
      </c>
      <c r="T744">
        <f t="shared" si="2471"/>
        <v>0.72854113837396706</v>
      </c>
      <c r="U744">
        <f t="shared" ref="U744:V744" si="2472">U743+$K$2/(1+($L744)^U$4)</f>
        <v>0.73202055211979722</v>
      </c>
      <c r="V744">
        <f t="shared" si="2472"/>
        <v>0.73430310367594331</v>
      </c>
      <c r="X744">
        <f t="shared" si="2358"/>
        <v>0.11686634591806822</v>
      </c>
      <c r="Y744">
        <f t="shared" si="2358"/>
        <v>6.7283818962578318E-2</v>
      </c>
      <c r="Z744">
        <f t="shared" ref="Z744" si="2473">Z743+$K$2*LN(1+($L744)^Z$4)</f>
        <v>4.0859531196136591E-2</v>
      </c>
    </row>
    <row r="745" spans="12:26">
      <c r="L745">
        <f t="shared" si="2353"/>
        <v>0.7395000000000006</v>
      </c>
      <c r="M745">
        <f t="shared" si="2354"/>
        <v>0.37000000000000027</v>
      </c>
      <c r="N745">
        <f t="shared" si="2354"/>
        <v>0.55388508532205294</v>
      </c>
      <c r="O745">
        <f t="shared" si="2354"/>
        <v>0.63707035502306553</v>
      </c>
      <c r="P745">
        <f t="shared" si="2354"/>
        <v>0.67862600359097636</v>
      </c>
      <c r="Q745">
        <f t="shared" si="2416"/>
        <v>0.70176206069134206</v>
      </c>
      <c r="R745">
        <f t="shared" si="2416"/>
        <v>0.71551197000580546</v>
      </c>
      <c r="S745">
        <f t="shared" ref="S745:T745" si="2474">S744+$K$2/(1+($L745)^S$4)</f>
        <v>0.72402249988248957</v>
      </c>
      <c r="T745">
        <f t="shared" si="2474"/>
        <v>0.72943324738490256</v>
      </c>
      <c r="U745">
        <f t="shared" ref="U745:V745" si="2475">U744+$K$2/(1+($L745)^U$4)</f>
        <v>0.73293845946998792</v>
      </c>
      <c r="V745">
        <f t="shared" si="2475"/>
        <v>0.73524106955330504</v>
      </c>
      <c r="X745">
        <f t="shared" si="2358"/>
        <v>0.11730257314944413</v>
      </c>
      <c r="Y745">
        <f t="shared" si="2358"/>
        <v>6.76234313743099E-2</v>
      </c>
      <c r="Z745">
        <f t="shared" ref="Z745" si="2476">Z744+$K$2*LN(1+($L745)^Z$4)</f>
        <v>4.1121169145385696E-2</v>
      </c>
    </row>
    <row r="746" spans="12:26">
      <c r="L746">
        <f t="shared" si="2353"/>
        <v>0.7405000000000006</v>
      </c>
      <c r="M746">
        <f t="shared" si="2354"/>
        <v>0.37050000000000027</v>
      </c>
      <c r="N746">
        <f t="shared" si="2354"/>
        <v>0.5544596328658622</v>
      </c>
      <c r="O746">
        <f t="shared" si="2354"/>
        <v>0.63771620789681216</v>
      </c>
      <c r="P746">
        <f t="shared" si="2354"/>
        <v>0.67933721789827195</v>
      </c>
      <c r="Q746">
        <f t="shared" si="2416"/>
        <v>0.70253089105976707</v>
      </c>
      <c r="R746">
        <f t="shared" si="2416"/>
        <v>0.71632986466378246</v>
      </c>
      <c r="S746">
        <f t="shared" ref="S746:T746" si="2477">S745+$K$2/(1+($L746)^S$4)</f>
        <v>0.72488096233057564</v>
      </c>
      <c r="T746">
        <f t="shared" si="2477"/>
        <v>0.73032444253495066</v>
      </c>
      <c r="U746">
        <f t="shared" ref="U746:V746" si="2478">U745+$K$2/(1+($L746)^U$4)</f>
        <v>0.73385554849906121</v>
      </c>
      <c r="V746">
        <f t="shared" si="2478"/>
        <v>0.73617832398349203</v>
      </c>
      <c r="X746">
        <f t="shared" si="2358"/>
        <v>0.11773975670020084</v>
      </c>
      <c r="Y746">
        <f t="shared" si="2358"/>
        <v>6.7964212852174896E-2</v>
      </c>
      <c r="Z746">
        <f t="shared" ref="Z746" si="2479">Z745+$K$2*LN(1+($L746)^Z$4)</f>
        <v>4.1384054066418846E-2</v>
      </c>
    </row>
    <row r="747" spans="12:26">
      <c r="L747">
        <f t="shared" si="2353"/>
        <v>0.7415000000000006</v>
      </c>
      <c r="M747">
        <f t="shared" si="2354"/>
        <v>0.37100000000000027</v>
      </c>
      <c r="N747">
        <f t="shared" si="2354"/>
        <v>0.55503385049434339</v>
      </c>
      <c r="O747">
        <f t="shared" si="2354"/>
        <v>0.63836144318105204</v>
      </c>
      <c r="P747">
        <f t="shared" si="2354"/>
        <v>0.68004759996245634</v>
      </c>
      <c r="Q747">
        <f t="shared" si="2416"/>
        <v>0.70329876062862429</v>
      </c>
      <c r="R747">
        <f t="shared" si="2416"/>
        <v>0.71714675215160595</v>
      </c>
      <c r="S747">
        <f t="shared" ref="S747:T747" si="2480">S746+$K$2/(1+($L747)^S$4)</f>
        <v>0.72573843807646166</v>
      </c>
      <c r="T747">
        <f t="shared" si="2480"/>
        <v>0.73121471828259754</v>
      </c>
      <c r="U747">
        <f t="shared" ref="U747:V747" si="2481">U746+$K$2/(1+($L747)^U$4)</f>
        <v>0.73477181291329685</v>
      </c>
      <c r="V747">
        <f t="shared" si="2481"/>
        <v>0.73711486033478879</v>
      </c>
      <c r="X747">
        <f t="shared" si="2358"/>
        <v>0.11817789694713668</v>
      </c>
      <c r="Y747">
        <f t="shared" si="2358"/>
        <v>6.8306165187285939E-2</v>
      </c>
      <c r="Z747">
        <f t="shared" ref="Z747" si="2482">Z746+$K$2*LN(1+($L747)^Z$4)</f>
        <v>4.1648189458893564E-2</v>
      </c>
    </row>
    <row r="748" spans="12:26">
      <c r="L748">
        <f t="shared" si="2353"/>
        <v>0.7425000000000006</v>
      </c>
      <c r="M748">
        <f t="shared" si="2354"/>
        <v>0.37150000000000027</v>
      </c>
      <c r="N748">
        <f t="shared" si="2354"/>
        <v>0.55560773858616552</v>
      </c>
      <c r="O748">
        <f t="shared" si="2354"/>
        <v>0.63900606122471681</v>
      </c>
      <c r="P748">
        <f t="shared" si="2354"/>
        <v>0.68075714948908539</v>
      </c>
      <c r="Q748">
        <f t="shared" si="2416"/>
        <v>0.70406566791578451</v>
      </c>
      <c r="R748">
        <f t="shared" si="2416"/>
        <v>0.71796262951901135</v>
      </c>
      <c r="S748">
        <f t="shared" ref="S748:T748" si="2483">S747+$K$2/(1+($L748)^S$4)</f>
        <v>0.72659492273286852</v>
      </c>
      <c r="T748">
        <f t="shared" si="2483"/>
        <v>0.73210406907632408</v>
      </c>
      <c r="U748">
        <f t="shared" ref="U748:V748" si="2484">U747+$K$2/(1+($L748)^U$4)</f>
        <v>0.7356872463939409</v>
      </c>
      <c r="V748">
        <f t="shared" si="2484"/>
        <v>0.738050671935365</v>
      </c>
      <c r="X748">
        <f t="shared" si="2358"/>
        <v>0.11861699426509571</v>
      </c>
      <c r="Y748">
        <f t="shared" si="2358"/>
        <v>6.864929016713027E-2</v>
      </c>
      <c r="Z748">
        <f t="shared" ref="Z748" si="2485">Z747+$K$2*LN(1+($L748)^Z$4)</f>
        <v>4.1913578821050325E-2</v>
      </c>
    </row>
    <row r="749" spans="12:26">
      <c r="L749">
        <f t="shared" si="2353"/>
        <v>0.7435000000000006</v>
      </c>
      <c r="M749">
        <f t="shared" si="2354"/>
        <v>0.37200000000000027</v>
      </c>
      <c r="N749">
        <f t="shared" si="2354"/>
        <v>0.55618129751934586</v>
      </c>
      <c r="O749">
        <f t="shared" si="2354"/>
        <v>0.63965006237812283</v>
      </c>
      <c r="P749">
        <f t="shared" si="2354"/>
        <v>0.68146586618961025</v>
      </c>
      <c r="Q749">
        <f t="shared" si="2416"/>
        <v>0.70483161144882522</v>
      </c>
      <c r="R749">
        <f t="shared" si="2416"/>
        <v>0.718777493824865</v>
      </c>
      <c r="S749">
        <f t="shared" ref="S749:T749" si="2486">S748+$K$2/(1+($L749)^S$4)</f>
        <v>0.72745041191490289</v>
      </c>
      <c r="T749">
        <f t="shared" si="2486"/>
        <v>0.73299248935486316</v>
      </c>
      <c r="U749">
        <f t="shared" ref="U749:V749" si="2487">U748+$K$2/(1+($L749)^U$4)</f>
        <v>0.73660184259742101</v>
      </c>
      <c r="V749">
        <f t="shared" si="2487"/>
        <v>0.73898575207336392</v>
      </c>
      <c r="X749">
        <f t="shared" si="2358"/>
        <v>0.1190570490269719</v>
      </c>
      <c r="Y749">
        <f t="shared" si="2358"/>
        <v>6.8993589575560565E-2</v>
      </c>
      <c r="Z749">
        <f t="shared" ref="Z749" si="2488">Z748+$K$2*LN(1+($L749)^Z$4)</f>
        <v>4.2180225649666142E-2</v>
      </c>
    </row>
    <row r="750" spans="12:26">
      <c r="L750">
        <f t="shared" si="2353"/>
        <v>0.74450000000000061</v>
      </c>
      <c r="M750">
        <f t="shared" si="2354"/>
        <v>0.37250000000000028</v>
      </c>
      <c r="N750">
        <f t="shared" si="2354"/>
        <v>0.55675452767125189</v>
      </c>
      <c r="O750">
        <f t="shared" si="2354"/>
        <v>0.64029344699296309</v>
      </c>
      <c r="P750">
        <f t="shared" si="2354"/>
        <v>0.6821737497813698</v>
      </c>
      <c r="Q750">
        <f t="shared" si="2416"/>
        <v>0.7055965897650649</v>
      </c>
      <c r="R750">
        <f t="shared" si="2416"/>
        <v>0.71959134213728626</v>
      </c>
      <c r="S750">
        <f t="shared" ref="S750:T750" si="2489">S749+$K$2/(1+($L750)^S$4)</f>
        <v>0.7283049012402727</v>
      </c>
      <c r="T750">
        <f t="shared" si="2489"/>
        <v>0.73387997354745982</v>
      </c>
      <c r="U750">
        <f t="shared" ref="U750:V750" si="2490">U749+$K$2/(1+($L750)^U$4)</f>
        <v>0.73751559515556697</v>
      </c>
      <c r="V750">
        <f t="shared" si="2490"/>
        <v>0.73992009399699654</v>
      </c>
      <c r="X750">
        <f t="shared" si="2358"/>
        <v>0.11949806160371319</v>
      </c>
      <c r="Y750">
        <f t="shared" si="2358"/>
        <v>6.9339065192785806E-2</v>
      </c>
      <c r="Z750">
        <f t="shared" ref="Z750" si="2491">Z749+$K$2*LN(1+($L750)^Z$4)</f>
        <v>4.2448133440008161E-2</v>
      </c>
    </row>
    <row r="751" spans="12:26">
      <c r="L751">
        <f t="shared" si="2353"/>
        <v>0.74550000000000061</v>
      </c>
      <c r="M751">
        <f t="shared" si="2354"/>
        <v>0.37300000000000028</v>
      </c>
      <c r="N751">
        <f t="shared" si="2354"/>
        <v>0.55732742941860225</v>
      </c>
      <c r="O751">
        <f t="shared" si="2354"/>
        <v>0.64093621542229895</v>
      </c>
      <c r="P751">
        <f t="shared" si="2354"/>
        <v>0.68288079998758222</v>
      </c>
      <c r="Q751">
        <f t="shared" si="2416"/>
        <v>0.70636060141159751</v>
      </c>
      <c r="R751">
        <f t="shared" si="2416"/>
        <v>0.72040417153376946</v>
      </c>
      <c r="S751">
        <f t="shared" ref="S751:T751" si="2492">S750+$K$2/(1+($L751)^S$4)</f>
        <v>0.72915838632950347</v>
      </c>
      <c r="T751">
        <f t="shared" si="2492"/>
        <v>0.73476651607413412</v>
      </c>
      <c r="U751">
        <f t="shared" ref="U751:V751" si="2493">U750+$K$2/(1+($L751)^U$4)</f>
        <v>0.73842849767583696</v>
      </c>
      <c r="V751">
        <f t="shared" si="2493"/>
        <v>0.74085369091464293</v>
      </c>
      <c r="X751">
        <f t="shared" si="2358"/>
        <v>0.11994003236432579</v>
      </c>
      <c r="Y751">
        <f t="shared" si="2358"/>
        <v>6.9685718795362311E-2</v>
      </c>
      <c r="Z751">
        <f t="shared" ref="Z751" si="2494">Z750+$K$2*LN(1+($L751)^Z$4)</f>
        <v>4.2717305685787375E-2</v>
      </c>
    </row>
    <row r="752" spans="12:26">
      <c r="L752">
        <f t="shared" si="2353"/>
        <v>0.74650000000000061</v>
      </c>
      <c r="M752">
        <f t="shared" si="2354"/>
        <v>0.37350000000000028</v>
      </c>
      <c r="N752">
        <f t="shared" si="2354"/>
        <v>0.55790000313746857</v>
      </c>
      <c r="O752">
        <f t="shared" si="2354"/>
        <v>0.64157836802055268</v>
      </c>
      <c r="P752">
        <f t="shared" si="2354"/>
        <v>0.68358701653733689</v>
      </c>
      <c r="Q752">
        <f t="shared" si="2416"/>
        <v>0.70712364494532576</v>
      </c>
      <c r="R752">
        <f t="shared" si="2416"/>
        <v>0.72121597910130542</v>
      </c>
      <c r="S752">
        <f t="shared" ref="S752:T752" si="2495">S751+$K$2/(1+($L752)^S$4)</f>
        <v>0.73001086280615546</v>
      </c>
      <c r="T752">
        <f t="shared" si="2495"/>
        <v>0.73565211134594732</v>
      </c>
      <c r="U752">
        <f t="shared" ref="U752:V752" si="2496">U751+$K$2/(1+($L752)^U$4)</f>
        <v>0.73934054374154845</v>
      </c>
      <c r="V752">
        <f t="shared" si="2496"/>
        <v>0.74178653599496047</v>
      </c>
      <c r="X752">
        <f t="shared" si="2358"/>
        <v>0.12038296167587818</v>
      </c>
      <c r="Y752">
        <f t="shared" si="2358"/>
        <v>7.0033552156184745E-2</v>
      </c>
      <c r="Z752">
        <f t="shared" ref="Z752" si="2497">Z751+$K$2*LN(1+($L752)^Z$4)</f>
        <v>4.298774587911236E-2</v>
      </c>
    </row>
    <row r="753" spans="12:26">
      <c r="L753">
        <f t="shared" si="2353"/>
        <v>0.74750000000000061</v>
      </c>
      <c r="M753">
        <f t="shared" si="2354"/>
        <v>0.37400000000000028</v>
      </c>
      <c r="N753">
        <f t="shared" si="2354"/>
        <v>0.55847224920327687</v>
      </c>
      <c r="O753">
        <f t="shared" si="2354"/>
        <v>0.64221990514349925</v>
      </c>
      <c r="P753">
        <f t="shared" si="2354"/>
        <v>0.68429239916558571</v>
      </c>
      <c r="Q753">
        <f t="shared" si="2416"/>
        <v>0.70788571893299468</v>
      </c>
      <c r="R753">
        <f t="shared" si="2416"/>
        <v>0.72202676193650261</v>
      </c>
      <c r="S753">
        <f t="shared" ref="S753:T753" si="2498">S752+$K$2/(1+($L753)^S$4)</f>
        <v>0.73086232629704151</v>
      </c>
      <c r="T753">
        <f t="shared" si="2498"/>
        <v>0.73653675376527039</v>
      </c>
      <c r="U753">
        <f t="shared" ref="U753:V753" si="2499">U752+$K$2/(1+($L753)^U$4)</f>
        <v>0.74025172691211438</v>
      </c>
      <c r="V753">
        <f t="shared" si="2499"/>
        <v>0.74271862236699793</v>
      </c>
      <c r="X753">
        <f t="shared" si="2358"/>
        <v>0.12082684990350535</v>
      </c>
      <c r="Y753">
        <f t="shared" si="2358"/>
        <v>7.0382567044477304E-2</v>
      </c>
      <c r="Z753">
        <f t="shared" ref="Z753" si="2500">Z752+$K$2*LN(1+($L753)^Z$4)</f>
        <v>4.3259457510443092E-2</v>
      </c>
    </row>
    <row r="754" spans="12:26">
      <c r="L754">
        <f t="shared" si="2353"/>
        <v>0.74850000000000061</v>
      </c>
      <c r="M754">
        <f t="shared" si="2354"/>
        <v>0.37450000000000028</v>
      </c>
      <c r="N754">
        <f t="shared" si="2354"/>
        <v>0.55904416799080903</v>
      </c>
      <c r="O754">
        <f t="shared" si="2354"/>
        <v>0.64286082714825843</v>
      </c>
      <c r="P754">
        <f t="shared" si="2354"/>
        <v>0.68499694761313501</v>
      </c>
      <c r="Q754">
        <f t="shared" si="2416"/>
        <v>0.70864682195122419</v>
      </c>
      <c r="R754">
        <f t="shared" si="2416"/>
        <v>0.72283651714570829</v>
      </c>
      <c r="S754">
        <f t="shared" ref="S754:T754" si="2501">S753+$K$2/(1+($L754)^S$4)</f>
        <v>0.73171277243244581</v>
      </c>
      <c r="T754">
        <f t="shared" si="2501"/>
        <v>0.73742043772605603</v>
      </c>
      <c r="U754">
        <f t="shared" ref="U754:V754" si="2502">U753+$K$2/(1+($L754)^U$4)</f>
        <v>0.74116204072328484</v>
      </c>
      <c r="V754">
        <f t="shared" si="2502"/>
        <v>0.74364994312031751</v>
      </c>
      <c r="X754">
        <f t="shared" si="2358"/>
        <v>0.12127169741041292</v>
      </c>
      <c r="Y754">
        <f t="shared" si="2358"/>
        <v>7.0732765225784922E-2</v>
      </c>
      <c r="Z754">
        <f t="shared" ref="Z754" si="2503">Z753+$K$2*LN(1+($L754)^Z$4)</f>
        <v>4.3532444068544861E-2</v>
      </c>
    </row>
    <row r="755" spans="12:26">
      <c r="L755">
        <f t="shared" si="2353"/>
        <v>0.74950000000000061</v>
      </c>
      <c r="M755">
        <f t="shared" si="2354"/>
        <v>0.37500000000000028</v>
      </c>
      <c r="N755">
        <f t="shared" si="2354"/>
        <v>0.55961575987420431</v>
      </c>
      <c r="O755">
        <f t="shared" si="2354"/>
        <v>0.64350113439328693</v>
      </c>
      <c r="P755">
        <f t="shared" si="2354"/>
        <v>0.68570066162663668</v>
      </c>
      <c r="Q755">
        <f t="shared" si="2416"/>
        <v>0.70940695258654163</v>
      </c>
      <c r="R755">
        <f t="shared" si="2416"/>
        <v>0.72364524184512891</v>
      </c>
      <c r="S755">
        <f t="shared" ref="S755:T755" si="2504">S754+$K$2/(1+($L755)^S$4)</f>
        <v>0.73256219684634338</v>
      </c>
      <c r="T755">
        <f t="shared" si="2504"/>
        <v>0.73830315761411303</v>
      </c>
      <c r="U755">
        <f t="shared" ref="U755:V755" si="2505">U754+$K$2/(1+($L755)^U$4)</f>
        <v>0.74207147868739387</v>
      </c>
      <c r="V755">
        <f t="shared" si="2505"/>
        <v>0.74458049130512327</v>
      </c>
      <c r="X755">
        <f t="shared" si="2358"/>
        <v>0.12171750455788129</v>
      </c>
      <c r="Y755">
        <f t="shared" si="2358"/>
        <v>7.1084148461964564E-2</v>
      </c>
      <c r="Z755">
        <f t="shared" ref="Z755" si="2506">Z754+$K$2*LN(1+($L755)^Z$4)</f>
        <v>4.3806709040442211E-2</v>
      </c>
    </row>
    <row r="756" spans="12:26">
      <c r="L756">
        <f t="shared" si="2353"/>
        <v>0.75050000000000061</v>
      </c>
      <c r="M756">
        <f t="shared" si="2354"/>
        <v>0.37550000000000028</v>
      </c>
      <c r="N756">
        <f t="shared" si="2354"/>
        <v>0.56018702522696062</v>
      </c>
      <c r="O756">
        <f t="shared" si="2354"/>
        <v>0.64414082723837041</v>
      </c>
      <c r="P756">
        <f t="shared" si="2354"/>
        <v>0.68640354095857947</v>
      </c>
      <c r="Q756">
        <f t="shared" si="2416"/>
        <v>0.71016610943541369</v>
      </c>
      <c r="R756">
        <f t="shared" si="2416"/>
        <v>0.72445293316095039</v>
      </c>
      <c r="S756">
        <f t="shared" ref="S756:T756" si="2507">S755+$K$2/(1+($L756)^S$4)</f>
        <v>0.73341059517662033</v>
      </c>
      <c r="T756">
        <f t="shared" si="2507"/>
        <v>0.73918490780738377</v>
      </c>
      <c r="U756">
        <f t="shared" ref="U756:V756" si="2508">U755+$K$2/(1+($L756)^U$4)</f>
        <v>0.7429800342936117</v>
      </c>
      <c r="V756">
        <f t="shared" si="2508"/>
        <v>0.7455102599323965</v>
      </c>
      <c r="X756">
        <f t="shared" si="2358"/>
        <v>0.12216427170526978</v>
      </c>
      <c r="Y756">
        <f t="shared" si="2358"/>
        <v>7.1436718511176639E-2</v>
      </c>
      <c r="Z756">
        <f t="shared" ref="Z756" si="2509">Z755+$K$2*LN(1+($L756)^Z$4)</f>
        <v>4.4082255911372999E-2</v>
      </c>
    </row>
    <row r="757" spans="12:26">
      <c r="L757">
        <f t="shared" si="2353"/>
        <v>0.75150000000000061</v>
      </c>
      <c r="M757">
        <f t="shared" si="2354"/>
        <v>0.37600000000000028</v>
      </c>
      <c r="N757">
        <f t="shared" si="2354"/>
        <v>0.56075796442193637</v>
      </c>
      <c r="O757">
        <f t="shared" si="2354"/>
        <v>0.64477990604461588</v>
      </c>
      <c r="P757">
        <f t="shared" si="2354"/>
        <v>0.68710558536728017</v>
      </c>
      <c r="Q757">
        <f t="shared" si="2416"/>
        <v>0.71092429110427791</v>
      </c>
      <c r="R757">
        <f t="shared" si="2416"/>
        <v>0.72525958822945802</v>
      </c>
      <c r="S757">
        <f t="shared" ref="S757:T757" si="2510">S756+$K$2/(1+($L757)^S$4)</f>
        <v>0.73425796306529456</v>
      </c>
      <c r="T757">
        <f t="shared" si="2510"/>
        <v>0.74006568267622475</v>
      </c>
      <c r="U757">
        <f t="shared" ref="U757:V757" si="2511">U756+$K$2/(1+($L757)^U$4)</f>
        <v>0.7438877010082019</v>
      </c>
      <c r="V757">
        <f t="shared" si="2511"/>
        <v>0.74643924197403866</v>
      </c>
      <c r="X757">
        <f t="shared" si="2358"/>
        <v>0.12261199921002081</v>
      </c>
      <c r="Y757">
        <f t="shared" si="2358"/>
        <v>7.1790477127876451E-2</v>
      </c>
      <c r="Z757">
        <f t="shared" ref="Z757" si="2512">Z756+$K$2*LN(1+($L757)^Z$4)</f>
        <v>4.4359088164742488E-2</v>
      </c>
    </row>
    <row r="758" spans="12:26">
      <c r="L758">
        <f t="shared" si="2353"/>
        <v>0.75250000000000061</v>
      </c>
      <c r="M758">
        <f t="shared" si="2354"/>
        <v>0.37650000000000028</v>
      </c>
      <c r="N758">
        <f t="shared" si="2354"/>
        <v>0.56132857783135148</v>
      </c>
      <c r="O758">
        <f t="shared" si="2354"/>
        <v>0.64541837117444378</v>
      </c>
      <c r="P758">
        <f t="shared" si="2354"/>
        <v>0.68780679461687444</v>
      </c>
      <c r="Q758">
        <f t="shared" si="2416"/>
        <v>0.71168149620957366</v>
      </c>
      <c r="R758">
        <f t="shared" si="2416"/>
        <v>0.72606520419715603</v>
      </c>
      <c r="S758">
        <f t="shared" ref="S758:T758" si="2513">S757+$K$2/(1+($L758)^S$4)</f>
        <v>0.73510429615873762</v>
      </c>
      <c r="T758">
        <f t="shared" si="2513"/>
        <v>0.74094547658368937</v>
      </c>
      <c r="U758">
        <f t="shared" ref="U758:V758" si="2514">U757+$K$2/(1+($L758)^U$4)</f>
        <v>0.74479447227478435</v>
      </c>
      <c r="V758">
        <f t="shared" si="2514"/>
        <v>0.74736743036302078</v>
      </c>
      <c r="X758">
        <f t="shared" si="2358"/>
        <v>0.12306068742766398</v>
      </c>
      <c r="Y758">
        <f t="shared" si="2358"/>
        <v>7.2145426062805759E-2</v>
      </c>
      <c r="Z758">
        <f t="shared" ref="Z758" si="2515">Z757+$K$2*LN(1+($L758)^Z$4)</f>
        <v>4.463720928207756E-2</v>
      </c>
    </row>
    <row r="759" spans="12:26">
      <c r="L759">
        <f t="shared" si="2353"/>
        <v>0.75350000000000061</v>
      </c>
      <c r="M759">
        <f t="shared" si="2354"/>
        <v>0.37700000000000028</v>
      </c>
      <c r="N759">
        <f t="shared" si="2354"/>
        <v>0.56189886582678916</v>
      </c>
      <c r="O759">
        <f t="shared" si="2354"/>
        <v>0.64605622299157994</v>
      </c>
      <c r="P759">
        <f t="shared" si="2354"/>
        <v>0.68850716847730786</v>
      </c>
      <c r="Q759">
        <f t="shared" si="2416"/>
        <v>0.71243772337777322</v>
      </c>
      <c r="R759">
        <f t="shared" si="2416"/>
        <v>0.7268697782208865</v>
      </c>
      <c r="S759">
        <f t="shared" ref="S759:T759" si="2516">S758+$K$2/(1+($L759)^S$4)</f>
        <v>0.73594959010789696</v>
      </c>
      <c r="T759">
        <f t="shared" si="2516"/>
        <v>0.74182428388581412</v>
      </c>
      <c r="U759">
        <f t="shared" ref="U759:V759" si="2517">U758+$K$2/(1+($L759)^U$4)</f>
        <v>0.74570034151460318</v>
      </c>
      <c r="V759">
        <f t="shared" si="2517"/>
        <v>0.74829481799354125</v>
      </c>
      <c r="X759">
        <f t="shared" si="2358"/>
        <v>0.12351033671182025</v>
      </c>
      <c r="Y759">
        <f t="shared" si="2358"/>
        <v>7.2501567062984384E-2</v>
      </c>
      <c r="Z759">
        <f t="shared" ref="Z759" si="2518">Z758+$K$2*LN(1+($L759)^Z$4)</f>
        <v>4.4916622742980965E-2</v>
      </c>
    </row>
    <row r="760" spans="12:26">
      <c r="L760">
        <f t="shared" si="2353"/>
        <v>0.75450000000000061</v>
      </c>
      <c r="M760">
        <f t="shared" si="2354"/>
        <v>0.37750000000000028</v>
      </c>
      <c r="N760">
        <f t="shared" si="2354"/>
        <v>0.56246882877919724</v>
      </c>
      <c r="O760">
        <f t="shared" si="2354"/>
        <v>0.64669346186104815</v>
      </c>
      <c r="P760">
        <f t="shared" si="2354"/>
        <v>0.68920670672432671</v>
      </c>
      <c r="Q760">
        <f t="shared" si="2416"/>
        <v>0.71319297124541137</v>
      </c>
      <c r="R760">
        <f t="shared" si="2416"/>
        <v>0.72767330746794823</v>
      </c>
      <c r="S760">
        <f t="shared" ref="S760:T760" si="2519">S759+$K$2/(1+($L760)^S$4)</f>
        <v>0.73679384056851882</v>
      </c>
      <c r="T760">
        <f t="shared" si="2519"/>
        <v>0.7427020989319072</v>
      </c>
      <c r="U760">
        <f t="shared" ref="U760:V760" si="2520">U759+$K$2/(1+($L760)^U$4)</f>
        <v>0.74660530212680032</v>
      </c>
      <c r="V760">
        <f t="shared" si="2520"/>
        <v>0.74922139772118967</v>
      </c>
      <c r="X760">
        <f t="shared" si="2358"/>
        <v>0.12396094741420613</v>
      </c>
      <c r="Y760">
        <f t="shared" si="2358"/>
        <v>7.2858901871701964E-2</v>
      </c>
      <c r="Z760">
        <f t="shared" ref="Z760" si="2521">Z759+$K$2*LN(1+($L760)^Z$4)</f>
        <v>4.519733202508569E-2</v>
      </c>
    </row>
    <row r="761" spans="12:26">
      <c r="L761">
        <f t="shared" si="2353"/>
        <v>0.75550000000000062</v>
      </c>
      <c r="M761">
        <f t="shared" si="2354"/>
        <v>0.37800000000000028</v>
      </c>
      <c r="N761">
        <f t="shared" si="2354"/>
        <v>0.5630384670588896</v>
      </c>
      <c r="O761">
        <f t="shared" si="2354"/>
        <v>0.64733008814916193</v>
      </c>
      <c r="P761">
        <f t="shared" si="2354"/>
        <v>0.68990540913946852</v>
      </c>
      <c r="Q761">
        <f t="shared" si="2416"/>
        <v>0.71394723845911578</v>
      </c>
      <c r="R761">
        <f t="shared" si="2416"/>
        <v>0.72847578911621502</v>
      </c>
      <c r="S761">
        <f t="shared" ref="S761:T761" si="2522">S760+$K$2/(1+($L761)^S$4)</f>
        <v>0.73763704320137191</v>
      </c>
      <c r="T761">
        <f t="shared" si="2522"/>
        <v>0.74357891606484006</v>
      </c>
      <c r="U761">
        <f t="shared" ref="U761:V761" si="2523">U760+$K$2/(1+($L761)^U$4)</f>
        <v>0.74750934748869446</v>
      </c>
      <c r="V761">
        <f t="shared" si="2523"/>
        <v>0.75014716236311918</v>
      </c>
      <c r="X761">
        <f t="shared" si="2358"/>
        <v>0.1244125198846377</v>
      </c>
      <c r="Y761">
        <f t="shared" si="2358"/>
        <v>7.3217432228509682E-2</v>
      </c>
      <c r="Z761">
        <f t="shared" ref="Z761" si="2524">Z760+$K$2*LN(1+($L761)^Z$4)</f>
        <v>4.5479340604009391E-2</v>
      </c>
    </row>
    <row r="762" spans="12:26">
      <c r="L762">
        <f t="shared" si="2353"/>
        <v>0.75650000000000062</v>
      </c>
      <c r="M762">
        <f t="shared" si="2354"/>
        <v>0.37850000000000028</v>
      </c>
      <c r="N762">
        <f t="shared" si="2354"/>
        <v>0.56360778103554776</v>
      </c>
      <c r="O762">
        <f t="shared" si="2354"/>
        <v>0.64796610222351736</v>
      </c>
      <c r="P762">
        <f t="shared" si="2354"/>
        <v>0.69060327551005263</v>
      </c>
      <c r="Q762">
        <f t="shared" si="2416"/>
        <v>0.71470052367563608</v>
      </c>
      <c r="R762">
        <f t="shared" si="2416"/>
        <v>0.72927722035425357</v>
      </c>
      <c r="S762">
        <f t="shared" ref="S762:T762" si="2525">S761+$K$2/(1+($L762)^S$4)</f>
        <v>0.7384791936724715</v>
      </c>
      <c r="T762">
        <f t="shared" si="2525"/>
        <v>0.74445472962134185</v>
      </c>
      <c r="U762">
        <f t="shared" ref="U762:V762" si="2526">U761+$K$2/(1+($L762)^U$4)</f>
        <v>0.74841247095606489</v>
      </c>
      <c r="V762">
        <f t="shared" si="2526"/>
        <v>0.7510721046982255</v>
      </c>
      <c r="X762">
        <f t="shared" si="2358"/>
        <v>0.12486505447103487</v>
      </c>
      <c r="Y762">
        <f t="shared" si="2358"/>
        <v>7.3577159869212205E-2</v>
      </c>
      <c r="Z762">
        <f t="shared" ref="Z762" si="2527">Z761+$K$2*LN(1+($L762)^Z$4)</f>
        <v>4.5762651953308905E-2</v>
      </c>
    </row>
    <row r="763" spans="12:26">
      <c r="L763">
        <f t="shared" si="2353"/>
        <v>0.75750000000000062</v>
      </c>
      <c r="M763">
        <f t="shared" si="2354"/>
        <v>0.37900000000000028</v>
      </c>
      <c r="N763">
        <f t="shared" si="2354"/>
        <v>0.56417677107822206</v>
      </c>
      <c r="O763">
        <f t="shared" si="2354"/>
        <v>0.64860150445298492</v>
      </c>
      <c r="P763">
        <f t="shared" si="2354"/>
        <v>0.69130030562917066</v>
      </c>
      <c r="Q763">
        <f t="shared" si="2416"/>
        <v>0.71545282556187273</v>
      </c>
      <c r="R763">
        <f t="shared" si="2416"/>
        <v>0.73007759838144093</v>
      </c>
      <c r="S763">
        <f t="shared" ref="S763:T763" si="2528">S762+$K$2/(1+($L763)^S$4)</f>
        <v>0.73932028765330426</v>
      </c>
      <c r="T763">
        <f t="shared" si="2528"/>
        <v>0.74532953393229606</v>
      </c>
      <c r="U763">
        <f t="shared" ref="U763:V763" si="2529">U762+$K$2/(1+($L763)^U$4)</f>
        <v>0.74931466586344164</v>
      </c>
      <c r="V763">
        <f t="shared" si="2529"/>
        <v>0.75199621746733414</v>
      </c>
      <c r="X763">
        <f t="shared" si="2358"/>
        <v>0.12531855151942542</v>
      </c>
      <c r="Y763">
        <f t="shared" si="2358"/>
        <v>7.3938086525859592E-2</v>
      </c>
      <c r="Z763">
        <f t="shared" ref="Z763" si="2530">Z762+$K$2*LN(1+($L763)^Z$4)</f>
        <v>4.604726954443486E-2</v>
      </c>
    </row>
    <row r="764" spans="12:26">
      <c r="L764">
        <f t="shared" si="2353"/>
        <v>0.75850000000000062</v>
      </c>
      <c r="M764">
        <f t="shared" si="2354"/>
        <v>0.37950000000000028</v>
      </c>
      <c r="N764">
        <f t="shared" si="2354"/>
        <v>0.56474543755533324</v>
      </c>
      <c r="O764">
        <f t="shared" si="2354"/>
        <v>0.64923629520770199</v>
      </c>
      <c r="P764">
        <f t="shared" si="2354"/>
        <v>0.69199649929567664</v>
      </c>
      <c r="Q764">
        <f t="shared" si="2416"/>
        <v>0.71620414279490552</v>
      </c>
      <c r="R764">
        <f t="shared" si="2416"/>
        <v>0.73087692040808161</v>
      </c>
      <c r="S764">
        <f t="shared" ref="S764:T764" si="2531">S763+$K$2/(1+($L764)^S$4)</f>
        <v>0.74016032082105343</v>
      </c>
      <c r="T764">
        <f t="shared" si="2531"/>
        <v>0.74620332332304062</v>
      </c>
      <c r="U764">
        <f t="shared" ref="U764:V764" si="2532">U763+$K$2/(1+($L764)^U$4)</f>
        <v>0.7502159255244002</v>
      </c>
      <c r="V764">
        <f t="shared" si="2532"/>
        <v>0.75291949337339503</v>
      </c>
      <c r="X764">
        <f t="shared" si="2358"/>
        <v>0.12577301137394925</v>
      </c>
      <c r="Y764">
        <f t="shared" si="2358"/>
        <v>7.4300213926739342E-2</v>
      </c>
      <c r="Z764">
        <f t="shared" ref="Z764" si="2533">Z763+$K$2*LN(1+($L764)^Z$4)</f>
        <v>4.6333196846686367E-2</v>
      </c>
    </row>
    <row r="765" spans="12:26">
      <c r="L765">
        <f t="shared" si="2353"/>
        <v>0.75950000000000062</v>
      </c>
      <c r="M765">
        <f t="shared" si="2354"/>
        <v>0.38000000000000028</v>
      </c>
      <c r="N765">
        <f t="shared" si="2354"/>
        <v>0.56531378083467398</v>
      </c>
      <c r="O765">
        <f t="shared" si="2354"/>
        <v>0.64987047485906491</v>
      </c>
      <c r="P765">
        <f t="shared" si="2354"/>
        <v>0.69269185631417751</v>
      </c>
      <c r="Q765">
        <f t="shared" si="2416"/>
        <v>0.71695447406202184</v>
      </c>
      <c r="R765">
        <f t="shared" si="2416"/>
        <v>0.73167518365552386</v>
      </c>
      <c r="S765">
        <f t="shared" ref="S765:T765" si="2534">S764+$K$2/(1+($L765)^S$4)</f>
        <v>0.74099928885882493</v>
      </c>
      <c r="T765">
        <f t="shared" si="2534"/>
        <v>0.74707609211366999</v>
      </c>
      <c r="U765">
        <f t="shared" ref="U765:V765" si="2535">U764+$K$2/(1+($L765)^U$4)</f>
        <v>0.7511162432318621</v>
      </c>
      <c r="V765">
        <f t="shared" si="2535"/>
        <v>0.75384192508168479</v>
      </c>
      <c r="X765">
        <f t="shared" si="2358"/>
        <v>0.12622843437686238</v>
      </c>
      <c r="Y765">
        <f t="shared" si="2358"/>
        <v>7.4663543796368498E-2</v>
      </c>
      <c r="Z765">
        <f t="shared" ref="Z765" si="2536">Z764+$K$2*LN(1+($L765)^Z$4)</f>
        <v>4.6620437327165809E-2</v>
      </c>
    </row>
    <row r="766" spans="12:26">
      <c r="L766">
        <f t="shared" si="2353"/>
        <v>0.76050000000000062</v>
      </c>
      <c r="M766">
        <f t="shared" si="2354"/>
        <v>0.38050000000000028</v>
      </c>
      <c r="N766">
        <f t="shared" si="2354"/>
        <v>0.56588180128341015</v>
      </c>
      <c r="O766">
        <f t="shared" si="2354"/>
        <v>0.6505040437797216</v>
      </c>
      <c r="P766">
        <f t="shared" si="2354"/>
        <v>0.69338637649502277</v>
      </c>
      <c r="Q766">
        <f t="shared" si="2416"/>
        <v>0.7177038180607439</v>
      </c>
      <c r="R766">
        <f t="shared" si="2416"/>
        <v>0.73247238535627612</v>
      </c>
      <c r="S766">
        <f t="shared" ref="S766:T766" si="2537">S765+$K$2/(1+($L766)^S$4)</f>
        <v>0.74183718745587357</v>
      </c>
      <c r="T766">
        <f t="shared" si="2537"/>
        <v>0.74794783461934067</v>
      </c>
      <c r="U766">
        <f t="shared" ref="U766:V766" si="2538">U765+$K$2/(1+($L766)^U$4)</f>
        <v>0.75201561225840097</v>
      </c>
      <c r="V766">
        <f t="shared" si="2538"/>
        <v>0.75476350522001667</v>
      </c>
      <c r="X766">
        <f t="shared" si="2358"/>
        <v>0.12668482086854116</v>
      </c>
      <c r="Y766">
        <f t="shared" si="2358"/>
        <v>7.5028077855485875E-2</v>
      </c>
      <c r="Z766">
        <f t="shared" ref="Z766" si="2539">Z765+$K$2*LN(1+($L766)^Z$4)</f>
        <v>4.690899445073371E-2</v>
      </c>
    </row>
    <row r="767" spans="12:26">
      <c r="L767">
        <f t="shared" si="2353"/>
        <v>0.76150000000000062</v>
      </c>
      <c r="M767">
        <f t="shared" si="2354"/>
        <v>0.38100000000000028</v>
      </c>
      <c r="N767">
        <f t="shared" si="2354"/>
        <v>0.5664494992680823</v>
      </c>
      <c r="O767">
        <f t="shared" si="2354"/>
        <v>0.65113700234356398</v>
      </c>
      <c r="P767">
        <f t="shared" si="2354"/>
        <v>0.69408005965429476</v>
      </c>
      <c r="Q767">
        <f t="shared" si="2416"/>
        <v>0.71845217349885626</v>
      </c>
      <c r="R767">
        <f t="shared" si="2416"/>
        <v>0.73326852275412246</v>
      </c>
      <c r="S767">
        <f t="shared" ref="S767:T767" si="2540">S766+$K$2/(1+($L767)^S$4)</f>
        <v>0.74267401230783014</v>
      </c>
      <c r="T767">
        <f t="shared" si="2540"/>
        <v>0.74881854515057855</v>
      </c>
      <c r="U767">
        <f t="shared" ref="U767:V767" si="2541">U766+$K$2/(1+($L767)^U$4)</f>
        <v>0.75291402585655365</v>
      </c>
      <c r="V767">
        <f t="shared" si="2541"/>
        <v>0.75568422637895893</v>
      </c>
      <c r="X767">
        <f t="shared" si="2358"/>
        <v>0.12714217118748644</v>
      </c>
      <c r="Y767">
        <f t="shared" si="2358"/>
        <v>7.5393817821044304E-2</v>
      </c>
      <c r="Z767">
        <f t="shared" ref="Z767" si="2542">Z766+$K$2*LN(1+($L767)^Z$4)</f>
        <v>4.7198871679963707E-2</v>
      </c>
    </row>
    <row r="768" spans="12:26">
      <c r="L768">
        <f t="shared" si="2353"/>
        <v>0.76250000000000062</v>
      </c>
      <c r="M768">
        <f t="shared" si="2354"/>
        <v>0.38150000000000028</v>
      </c>
      <c r="N768">
        <f t="shared" si="2354"/>
        <v>0.56701687515460708</v>
      </c>
      <c r="O768">
        <f t="shared" si="2354"/>
        <v>0.65176935092571986</v>
      </c>
      <c r="P768">
        <f t="shared" si="2354"/>
        <v>0.69477290561379845</v>
      </c>
      <c r="Q768">
        <f t="shared" si="2416"/>
        <v>0.71919953909443213</v>
      </c>
      <c r="R768">
        <f t="shared" si="2416"/>
        <v>0.73406359310423774</v>
      </c>
      <c r="S768">
        <f t="shared" ref="S768:T768" si="2543">S767+$K$2/(1+($L768)^S$4)</f>
        <v>0.7435097591169284</v>
      </c>
      <c r="T768">
        <f t="shared" si="2543"/>
        <v>0.74968821801358942</v>
      </c>
      <c r="U768">
        <f t="shared" ref="U768:V768" si="2544">U767+$K$2/(1+($L768)^U$4)</f>
        <v>0.75381147725913733</v>
      </c>
      <c r="V768">
        <f t="shared" si="2544"/>
        <v>0.75660408111206046</v>
      </c>
      <c r="X768">
        <f t="shared" si="2358"/>
        <v>0.12760048567032758</v>
      </c>
      <c r="Y768">
        <f t="shared" si="2358"/>
        <v>7.5760765406202996E-2</v>
      </c>
      <c r="Z768">
        <f t="shared" ref="Z768" si="2545">Z767+$K$2*LN(1+($L768)^Z$4)</f>
        <v>4.7490072475097615E-2</v>
      </c>
    </row>
    <row r="769" spans="12:26">
      <c r="L769">
        <f t="shared" si="2353"/>
        <v>0.76350000000000062</v>
      </c>
      <c r="M769">
        <f t="shared" si="2354"/>
        <v>0.38200000000000028</v>
      </c>
      <c r="N769">
        <f t="shared" si="2354"/>
        <v>0.56758392930827872</v>
      </c>
      <c r="O769">
        <f t="shared" si="2354"/>
        <v>0.65240108990254597</v>
      </c>
      <c r="P769">
        <f t="shared" si="2354"/>
        <v>0.69546491420105094</v>
      </c>
      <c r="Q769">
        <f t="shared" si="2416"/>
        <v>0.71994591357585991</v>
      </c>
      <c r="R769">
        <f t="shared" si="2416"/>
        <v>0.73485759367330239</v>
      </c>
      <c r="S769">
        <f t="shared" ref="S769:T769" si="2546">S768+$K$2/(1+($L769)^S$4)</f>
        <v>0.74434442359223318</v>
      </c>
      <c r="T769">
        <f t="shared" si="2546"/>
        <v>0.75055684751057228</v>
      </c>
      <c r="U769">
        <f t="shared" ref="U769:V769" si="2547">U768+$K$2/(1+($L769)^U$4)</f>
        <v>0.75470795967957183</v>
      </c>
      <c r="V769">
        <f t="shared" si="2547"/>
        <v>0.75752306193608476</v>
      </c>
      <c r="X769">
        <f t="shared" si="2358"/>
        <v>0.1280597646518267</v>
      </c>
      <c r="Y769">
        <f t="shared" si="2358"/>
        <v>7.6128922320319967E-2</v>
      </c>
      <c r="Z769">
        <f t="shared" ref="Z769" si="2548">Z768+$K$2*LN(1+($L769)^Z$4)</f>
        <v>4.7782600294000575E-2</v>
      </c>
    </row>
    <row r="770" spans="12:26">
      <c r="L770">
        <f t="shared" si="2353"/>
        <v>0.76450000000000062</v>
      </c>
      <c r="M770">
        <f t="shared" si="2354"/>
        <v>0.38250000000000028</v>
      </c>
      <c r="N770">
        <f t="shared" si="2354"/>
        <v>0.56815066209377041</v>
      </c>
      <c r="O770">
        <f t="shared" si="2354"/>
        <v>0.65303221965161984</v>
      </c>
      <c r="P770">
        <f t="shared" si="2354"/>
        <v>0.69615608524927142</v>
      </c>
      <c r="Q770">
        <f t="shared" si="2416"/>
        <v>0.72069129568186907</v>
      </c>
      <c r="R770">
        <f t="shared" si="2416"/>
        <v>0.73565052173961654</v>
      </c>
      <c r="S770">
        <f t="shared" ref="S770:T770" si="2549">S769+$K$2/(1+($L770)^S$4)</f>
        <v>0.74517800144986845</v>
      </c>
      <c r="T770">
        <f t="shared" si="2549"/>
        <v>0.75142442794003439</v>
      </c>
      <c r="U770">
        <f t="shared" ref="U770:V770" si="2550">U769+$K$2/(1+($L770)^U$4)</f>
        <v>0.75560346631220709</v>
      </c>
      <c r="V770">
        <f t="shared" si="2550"/>
        <v>0.75844116133125217</v>
      </c>
      <c r="X770">
        <f t="shared" si="2358"/>
        <v>0.12852000846488271</v>
      </c>
      <c r="Y770">
        <f t="shared" si="2358"/>
        <v>7.6498290268944585E-2</v>
      </c>
      <c r="Z770">
        <f t="shared" ref="Z770" si="2551">Z769+$K$2*LN(1+($L770)^Z$4)</f>
        <v>4.8076458592116331E-2</v>
      </c>
    </row>
    <row r="771" spans="12:26">
      <c r="L771">
        <f t="shared" si="2353"/>
        <v>0.76550000000000062</v>
      </c>
      <c r="M771">
        <f t="shared" si="2354"/>
        <v>0.38300000000000028</v>
      </c>
      <c r="N771">
        <f t="shared" si="2354"/>
        <v>0.56871707387513548</v>
      </c>
      <c r="O771">
        <f t="shared" si="2354"/>
        <v>0.65366274055173257</v>
      </c>
      <c r="P771">
        <f t="shared" si="2354"/>
        <v>0.6968464185973704</v>
      </c>
      <c r="Q771">
        <f t="shared" si="2416"/>
        <v>0.72143568416155512</v>
      </c>
      <c r="R771">
        <f t="shared" si="2416"/>
        <v>0.73644237459321338</v>
      </c>
      <c r="S771">
        <f t="shared" ref="S771:T771" si="2552">S770+$K$2/(1+($L771)^S$4)</f>
        <v>0.74601048841324591</v>
      </c>
      <c r="T771">
        <f t="shared" si="2552"/>
        <v>0.75229095359710985</v>
      </c>
      <c r="U771">
        <f t="shared" ref="U771:V771" si="2553">U770+$K$2/(1+($L771)^U$4)</f>
        <v>0.75649799033265663</v>
      </c>
      <c r="V771">
        <f t="shared" si="2553"/>
        <v>0.75935837174148979</v>
      </c>
      <c r="X771">
        <f t="shared" si="2358"/>
        <v>0.12898121744053548</v>
      </c>
      <c r="Y771">
        <f t="shared" si="2358"/>
        <v>7.686887095381012E-2</v>
      </c>
      <c r="Z771">
        <f t="shared" ref="Z771" si="2554">Z770+$K$2*LN(1+($L771)^Z$4)</f>
        <v>4.8371650822422584E-2</v>
      </c>
    </row>
    <row r="772" spans="12:26">
      <c r="L772">
        <f t="shared" si="2353"/>
        <v>0.76650000000000063</v>
      </c>
      <c r="M772">
        <f t="shared" si="2354"/>
        <v>0.38350000000000029</v>
      </c>
      <c r="N772">
        <f t="shared" si="2354"/>
        <v>0.56928316501580911</v>
      </c>
      <c r="O772">
        <f t="shared" si="2354"/>
        <v>0.6542926529828812</v>
      </c>
      <c r="P772">
        <f t="shared" si="2354"/>
        <v>0.69753591408993909</v>
      </c>
      <c r="Q772">
        <f t="shared" si="2416"/>
        <v>0.72217907777440504</v>
      </c>
      <c r="R772">
        <f t="shared" si="2416"/>
        <v>0.73723314953597252</v>
      </c>
      <c r="S772">
        <f t="shared" ref="S772:T772" si="2555">S771+$K$2/(1+($L772)^S$4)</f>
        <v>0.74684188021329401</v>
      </c>
      <c r="T772">
        <f t="shared" si="2555"/>
        <v>0.75315641877387995</v>
      </c>
      <c r="U772">
        <f t="shared" ref="U772:V772" si="2556">U771+$K$2/(1+($L772)^U$4)</f>
        <v>0.75739152489813644</v>
      </c>
      <c r="V772">
        <f t="shared" si="2556"/>
        <v>0.76027468557469002</v>
      </c>
      <c r="X772">
        <f t="shared" si="2358"/>
        <v>0.12944339190797</v>
      </c>
      <c r="Y772">
        <f t="shared" si="2358"/>
        <v>7.7240666072826467E-2</v>
      </c>
      <c r="Z772">
        <f t="shared" ref="Z772" si="2557">Z771+$K$2*LN(1+($L772)^Z$4)</f>
        <v>4.8668180435386441E-2</v>
      </c>
    </row>
    <row r="773" spans="12:26">
      <c r="L773">
        <f t="shared" si="2353"/>
        <v>0.76750000000000063</v>
      </c>
      <c r="M773">
        <f t="shared" si="2354"/>
        <v>0.38400000000000029</v>
      </c>
      <c r="N773">
        <f t="shared" si="2354"/>
        <v>0.56984893587860963</v>
      </c>
      <c r="O773">
        <f t="shared" si="2354"/>
        <v>0.65492195732626113</v>
      </c>
      <c r="P773">
        <f t="shared" si="2354"/>
        <v>0.69822457157723905</v>
      </c>
      <c r="Q773">
        <f t="shared" si="2416"/>
        <v>0.72292147529032147</v>
      </c>
      <c r="R773">
        <f t="shared" si="2416"/>
        <v>0.73802284388173267</v>
      </c>
      <c r="S773">
        <f t="shared" ref="S773:T773" si="2558">S772+$K$2/(1+($L773)^S$4)</f>
        <v>0.74767217258868723</v>
      </c>
      <c r="T773">
        <f t="shared" si="2558"/>
        <v>0.75402081775969665</v>
      </c>
      <c r="U773">
        <f t="shared" ref="U773:V773" si="2559">U772+$K$2/(1+($L773)^U$4)</f>
        <v>0.75828406314780894</v>
      </c>
      <c r="V773">
        <f t="shared" si="2559"/>
        <v>0.76119009520297698</v>
      </c>
      <c r="X773">
        <f t="shared" si="2358"/>
        <v>0.12990653219452042</v>
      </c>
      <c r="Y773">
        <f t="shared" si="2358"/>
        <v>7.7613677320072877E-2</v>
      </c>
      <c r="Z773">
        <f t="shared" ref="Z773" si="2560">Z772+$K$2*LN(1+($L773)^Z$4)</f>
        <v>4.8966050878919989E-2</v>
      </c>
    </row>
    <row r="774" spans="12:26">
      <c r="L774">
        <f t="shared" si="2353"/>
        <v>0.76850000000000063</v>
      </c>
      <c r="M774">
        <f t="shared" si="2354"/>
        <v>0.38450000000000029</v>
      </c>
      <c r="N774">
        <f t="shared" si="2354"/>
        <v>0.57041438682573997</v>
      </c>
      <c r="O774">
        <f t="shared" si="2354"/>
        <v>0.65555065396425871</v>
      </c>
      <c r="P774">
        <f t="shared" ref="P774:Q789" si="2561">P773+$K$2/(1+($L774)^P$4)</f>
        <v>0.69891239091519086</v>
      </c>
      <c r="Q774">
        <f t="shared" si="2561"/>
        <v>0.72366287548964658</v>
      </c>
      <c r="R774">
        <f t="shared" ref="R774:S774" si="2562">R773+$K$2/(1+($L774)^R$4)</f>
        <v>0.73881145495640344</v>
      </c>
      <c r="S774">
        <f t="shared" si="2562"/>
        <v>0.74850136128607569</v>
      </c>
      <c r="T774">
        <f t="shared" ref="T774:U774" si="2563">T773+$K$2/(1+($L774)^T$4)</f>
        <v>0.75488414484150779</v>
      </c>
      <c r="U774">
        <f t="shared" si="2563"/>
        <v>0.75917559820313274</v>
      </c>
      <c r="V774">
        <f t="shared" ref="V774" si="2564">V773+$K$2/(1+($L774)^V$4)</f>
        <v>0.76210459296298161</v>
      </c>
      <c r="X774">
        <f t="shared" si="2358"/>
        <v>0.13037063862567425</v>
      </c>
      <c r="Y774">
        <f t="shared" si="2358"/>
        <v>7.7987906385790798E-2</v>
      </c>
      <c r="Z774">
        <f t="shared" ref="Z774" si="2565">Z773+$K$2*LN(1+($L774)^Z$4)</f>
        <v>4.9265265598335967E-2</v>
      </c>
    </row>
    <row r="775" spans="12:26">
      <c r="L775">
        <f t="shared" ref="L775:L838" si="2566">L774+K$2</f>
        <v>0.76950000000000063</v>
      </c>
      <c r="M775">
        <f t="shared" ref="M775:P838" si="2567">M774+$K$2/(1+($L775)^M$4)</f>
        <v>0.38500000000000029</v>
      </c>
      <c r="N775">
        <f t="shared" si="2567"/>
        <v>0.5709795182187889</v>
      </c>
      <c r="O775">
        <f t="shared" si="2567"/>
        <v>0.65617874328044379</v>
      </c>
      <c r="P775">
        <f t="shared" si="2567"/>
        <v>0.69959937196536359</v>
      </c>
      <c r="Q775">
        <f t="shared" si="2561"/>
        <v>0.72440327716318587</v>
      </c>
      <c r="R775">
        <f t="shared" ref="R775:S775" si="2568">R774+$K$2/(1+($L775)^R$4)</f>
        <v>0.73959898009807667</v>
      </c>
      <c r="S775">
        <f t="shared" si="2568"/>
        <v>0.74932944206031515</v>
      </c>
      <c r="T775">
        <f t="shared" ref="T775:U775" si="2569">T774+$K$2/(1+($L775)^T$4)</f>
        <v>0.75574639430418555</v>
      </c>
      <c r="U775">
        <f t="shared" si="2569"/>
        <v>0.76006612316821776</v>
      </c>
      <c r="V775">
        <f t="shared" ref="V775" si="2570">V774+$K$2/(1+($L775)^V$4)</f>
        <v>0.76301817115612502</v>
      </c>
      <c r="X775">
        <f t="shared" ref="X775:Y838" si="2571">X774+$K$2*LN(1+($L775)^X$4)</f>
        <v>0.13083571152507639</v>
      </c>
      <c r="Y775">
        <f t="shared" si="2571"/>
        <v>7.836335495637678E-2</v>
      </c>
      <c r="Z775">
        <f t="shared" ref="Z775" si="2572">Z774+$K$2*LN(1+($L775)^Z$4)</f>
        <v>4.9565828036303543E-2</v>
      </c>
    </row>
    <row r="776" spans="12:26">
      <c r="L776">
        <f t="shared" si="2566"/>
        <v>0.77050000000000063</v>
      </c>
      <c r="M776">
        <f t="shared" si="2567"/>
        <v>0.38550000000000029</v>
      </c>
      <c r="N776">
        <f t="shared" si="2567"/>
        <v>0.57154433041873243</v>
      </c>
      <c r="O776">
        <f t="shared" si="2567"/>
        <v>0.65680622565956204</v>
      </c>
      <c r="P776">
        <f t="shared" si="2567"/>
        <v>0.70028551459496358</v>
      </c>
      <c r="Q776">
        <f t="shared" si="2561"/>
        <v>0.72514267911223129</v>
      </c>
      <c r="R776">
        <f t="shared" ref="R776:S776" si="2573">R775+$K$2/(1+($L776)^R$4)</f>
        <v>0.74038541665713775</v>
      </c>
      <c r="S776">
        <f t="shared" si="2573"/>
        <v>0.75015641067469707</v>
      </c>
      <c r="T776">
        <f t="shared" ref="T776:U776" si="2574">T775+$K$2/(1+($L776)^T$4)</f>
        <v>0.75660756043085675</v>
      </c>
      <c r="U776">
        <f t="shared" si="2574"/>
        <v>0.76095563113018605</v>
      </c>
      <c r="V776">
        <f t="shared" ref="V776" si="2575">V775+$K$2/(1+($L776)^V$4)</f>
        <v>0.76393082204891039</v>
      </c>
      <c r="X776">
        <f t="shared" si="2571"/>
        <v>0.1313017512145333</v>
      </c>
      <c r="Y776">
        <f t="shared" si="2571"/>
        <v>7.8740024714375481E-2</v>
      </c>
      <c r="Z776">
        <f t="shared" ref="Z776" si="2576">Z775+$K$2*LN(1+($L776)^Z$4)</f>
        <v>4.9867741632804177E-2</v>
      </c>
    </row>
    <row r="777" spans="12:26">
      <c r="L777">
        <f t="shared" si="2566"/>
        <v>0.77150000000000063</v>
      </c>
      <c r="M777">
        <f t="shared" si="2567"/>
        <v>0.38600000000000029</v>
      </c>
      <c r="N777">
        <f t="shared" si="2567"/>
        <v>0.57210882378593542</v>
      </c>
      <c r="O777">
        <f t="shared" si="2567"/>
        <v>0.65743310148752787</v>
      </c>
      <c r="P777">
        <f t="shared" si="2567"/>
        <v>0.70097081867682343</v>
      </c>
      <c r="Q777">
        <f t="shared" si="2561"/>
        <v>0.72588108014858377</v>
      </c>
      <c r="R777">
        <f t="shared" ref="R777:S777" si="2577">R776+$K$2/(1+($L777)^R$4)</f>
        <v>0.74117076199637555</v>
      </c>
      <c r="S777">
        <f t="shared" si="2577"/>
        <v>0.75098226290117909</v>
      </c>
      <c r="T777">
        <f t="shared" ref="T777:U777" si="2578">T776+$K$2/(1+($L777)^T$4)</f>
        <v>0.75746763750323587</v>
      </c>
      <c r="U777">
        <f t="shared" si="2578"/>
        <v>0.76184411515953765</v>
      </c>
      <c r="V777">
        <f t="shared" ref="V777" si="2579">V776+$K$2/(1+($L777)^V$4)</f>
        <v>0.7648425378732232</v>
      </c>
      <c r="X777">
        <f t="shared" si="2571"/>
        <v>0.13176875801401711</v>
      </c>
      <c r="Y777">
        <f t="shared" si="2571"/>
        <v>7.9117917338472746E-2</v>
      </c>
      <c r="Z777">
        <f t="shared" ref="Z777" si="2580">Z776+$K$2*LN(1+($L777)^Z$4)</f>
        <v>5.0171009825087653E-2</v>
      </c>
    </row>
    <row r="778" spans="12:26">
      <c r="L778">
        <f t="shared" si="2566"/>
        <v>0.77250000000000063</v>
      </c>
      <c r="M778">
        <f t="shared" si="2567"/>
        <v>0.38650000000000029</v>
      </c>
      <c r="N778">
        <f t="shared" si="2567"/>
        <v>0.57267299868015265</v>
      </c>
      <c r="O778">
        <f t="shared" si="2567"/>
        <v>0.65805937115141677</v>
      </c>
      <c r="P778">
        <f t="shared" si="2567"/>
        <v>0.70165528408939049</v>
      </c>
      <c r="Q778">
        <f t="shared" si="2561"/>
        <v>0.72661847909457566</v>
      </c>
      <c r="R778">
        <f t="shared" ref="R778:S778" si="2581">R777+$K$2/(1+($L778)^R$4)</f>
        <v>0.74195501349109227</v>
      </c>
      <c r="S778">
        <f t="shared" si="2581"/>
        <v>0.75180699452061561</v>
      </c>
      <c r="T778">
        <f t="shared" ref="T778:U778" si="2582">T777+$K$2/(1+($L778)^T$4)</f>
        <v>0.75832661980196026</v>
      </c>
      <c r="U778">
        <f t="shared" si="2582"/>
        <v>0.76273156831052225</v>
      </c>
      <c r="V778">
        <f t="shared" ref="V778" si="2583">V777+$K$2/(1+($L778)^V$4)</f>
        <v>0.76575331082664</v>
      </c>
      <c r="X778">
        <f t="shared" si="2571"/>
        <v>0.13223673224166974</v>
      </c>
      <c r="Y778">
        <f t="shared" si="2571"/>
        <v>7.9497034503488745E-2</v>
      </c>
      <c r="Z778">
        <f t="shared" ref="Z778" si="2584">Z777+$K$2*LN(1+($L778)^Z$4)</f>
        <v>5.0475636047628156E-2</v>
      </c>
    </row>
    <row r="779" spans="12:26">
      <c r="L779">
        <f t="shared" si="2566"/>
        <v>0.77350000000000063</v>
      </c>
      <c r="M779">
        <f t="shared" si="2567"/>
        <v>0.38700000000000029</v>
      </c>
      <c r="N779">
        <f t="shared" si="2567"/>
        <v>0.57323685546053038</v>
      </c>
      <c r="O779">
        <f t="shared" si="2567"/>
        <v>0.65868503503945797</v>
      </c>
      <c r="P779">
        <f t="shared" si="2567"/>
        <v>0.70233891071671573</v>
      </c>
      <c r="Q779">
        <f t="shared" si="2561"/>
        <v>0.72735487478309213</v>
      </c>
      <c r="R779">
        <f t="shared" ref="R779:S779" si="2585">R778+$K$2/(1+($L779)^R$4)</f>
        <v>0.74273816852921259</v>
      </c>
      <c r="S779">
        <f t="shared" si="2585"/>
        <v>0.75263060132298887</v>
      </c>
      <c r="T779">
        <f t="shared" ref="T779:U779" si="2586">T778+$K$2/(1+($L779)^T$4)</f>
        <v>0.75918450160692763</v>
      </c>
      <c r="U779">
        <f t="shared" si="2586"/>
        <v>0.76361798362151645</v>
      </c>
      <c r="V779">
        <f t="shared" ref="V779" si="2587">V778+$K$2/(1+($L779)^V$4)</f>
        <v>0.76666313307274625</v>
      </c>
      <c r="X779">
        <f t="shared" si="2571"/>
        <v>0.13270567421380694</v>
      </c>
      <c r="Y779">
        <f t="shared" si="2571"/>
        <v>7.987737788037122E-2</v>
      </c>
      <c r="Z779">
        <f t="shared" ref="Z779" si="2588">Z778+$K$2*LN(1+($L779)^Z$4)</f>
        <v>5.0781623732080498E-2</v>
      </c>
    </row>
    <row r="780" spans="12:26">
      <c r="L780">
        <f t="shared" si="2566"/>
        <v>0.77450000000000063</v>
      </c>
      <c r="M780">
        <f t="shared" si="2567"/>
        <v>0.38750000000000029</v>
      </c>
      <c r="N780">
        <f t="shared" si="2567"/>
        <v>0.57380039448560782</v>
      </c>
      <c r="O780">
        <f t="shared" si="2567"/>
        <v>0.6593100935410271</v>
      </c>
      <c r="P780">
        <f t="shared" si="2567"/>
        <v>0.70302169844844231</v>
      </c>
      <c r="Q780">
        <f t="shared" si="2561"/>
        <v>0.72809026605759275</v>
      </c>
      <c r="R780">
        <f t="shared" ref="R780:S780" si="2589">R779+$K$2/(1+($L780)^R$4)</f>
        <v>0.7435202245113921</v>
      </c>
      <c r="S780">
        <f t="shared" si="2589"/>
        <v>0.7534530791076397</v>
      </c>
      <c r="T780">
        <f t="shared" ref="T780:U780" si="2590">T779+$K$2/(1+($L780)^T$4)</f>
        <v>0.76004127719763592</v>
      </c>
      <c r="U780">
        <f t="shared" si="2590"/>
        <v>0.76450335411540582</v>
      </c>
      <c r="V780">
        <f t="shared" ref="V780" si="2591">V779+$K$2/(1+($L780)^V$4)</f>
        <v>0.76757199674146237</v>
      </c>
      <c r="X780">
        <f t="shared" si="2571"/>
        <v>0.13317558424492251</v>
      </c>
      <c r="Y780">
        <f t="shared" si="2571"/>
        <v>8.0258949136188806E-2</v>
      </c>
      <c r="Z780">
        <f t="shared" ref="Z780" si="2592">Z779+$K$2*LN(1+($L780)^Z$4)</f>
        <v>5.1088976307236467E-2</v>
      </c>
    </row>
    <row r="781" spans="12:26">
      <c r="L781">
        <f t="shared" si="2566"/>
        <v>0.77550000000000063</v>
      </c>
      <c r="M781">
        <f t="shared" si="2567"/>
        <v>0.38800000000000029</v>
      </c>
      <c r="N781">
        <f t="shared" si="2567"/>
        <v>0.57436361611331832</v>
      </c>
      <c r="O781">
        <f t="shared" si="2567"/>
        <v>0.65993454704663879</v>
      </c>
      <c r="P781">
        <f t="shared" si="2567"/>
        <v>0.70370364717979395</v>
      </c>
      <c r="Q781">
        <f t="shared" si="2561"/>
        <v>0.72882465177213229</v>
      </c>
      <c r="R781">
        <f t="shared" ref="R781:S781" si="2593">R780+$K$2/(1+($L781)^R$4)</f>
        <v>0.74430117885112534</v>
      </c>
      <c r="S781">
        <f t="shared" si="2593"/>
        <v>0.75427442368349873</v>
      </c>
      <c r="T781">
        <f t="shared" ref="T781:U781" si="2594">T780+$K$2/(1+($L781)^T$4)</f>
        <v>0.76089694085352544</v>
      </c>
      <c r="U781">
        <f t="shared" si="2594"/>
        <v>0.76538767279997311</v>
      </c>
      <c r="V781">
        <f t="shared" ref="V781" si="2595">V780+$K$2/(1+($L781)^V$4)</f>
        <v>0.76847989392937877</v>
      </c>
      <c r="X781">
        <f t="shared" si="2571"/>
        <v>0.13364646264769231</v>
      </c>
      <c r="Y781">
        <f t="shared" si="2571"/>
        <v>8.0641749934124388E-2</v>
      </c>
      <c r="Z781">
        <f t="shared" ref="Z781" si="2596">Z780+$K$2*LN(1+($L781)^Z$4)</f>
        <v>5.1397697198981254E-2</v>
      </c>
    </row>
    <row r="782" spans="12:26">
      <c r="L782">
        <f t="shared" si="2566"/>
        <v>0.77650000000000063</v>
      </c>
      <c r="M782">
        <f t="shared" si="2567"/>
        <v>0.38850000000000029</v>
      </c>
      <c r="N782">
        <f t="shared" si="2567"/>
        <v>0.57492652070099071</v>
      </c>
      <c r="O782">
        <f t="shared" si="2567"/>
        <v>0.66055839594793953</v>
      </c>
      <c r="P782">
        <f t="shared" si="2567"/>
        <v>0.70438475681156321</v>
      </c>
      <c r="Q782">
        <f t="shared" si="2561"/>
        <v>0.72955803079138104</v>
      </c>
      <c r="R782">
        <f t="shared" ref="R782:S782" si="2597">R781+$K$2/(1+($L782)^R$4)</f>
        <v>0.74508102897485295</v>
      </c>
      <c r="S782">
        <f t="shared" si="2597"/>
        <v>0.75509463086931772</v>
      </c>
      <c r="T782">
        <f t="shared" ref="T782:U782" si="2598">T781+$K$2/(1+($L782)^T$4)</f>
        <v>0.76175148685432326</v>
      </c>
      <c r="U782">
        <f t="shared" si="2598"/>
        <v>0.7662709326682916</v>
      </c>
      <c r="V782">
        <f t="shared" ref="V782" si="2599">V781+$K$2/(1+($L782)^V$4)</f>
        <v>0.76938681670009945</v>
      </c>
      <c r="X782">
        <f t="shared" si="2571"/>
        <v>0.13411830973297836</v>
      </c>
      <c r="Y782">
        <f t="shared" si="2571"/>
        <v>8.1025781933468599E-2</v>
      </c>
      <c r="Z782">
        <f t="shared" ref="Z782" si="2600">Z781+$K$2*LN(1+($L782)^Z$4)</f>
        <v>5.1707789830250053E-2</v>
      </c>
    </row>
    <row r="783" spans="12:26">
      <c r="L783">
        <f t="shared" si="2566"/>
        <v>0.77750000000000064</v>
      </c>
      <c r="M783">
        <f t="shared" si="2567"/>
        <v>0.38900000000000029</v>
      </c>
      <c r="N783">
        <f t="shared" si="2567"/>
        <v>0.57548910860535074</v>
      </c>
      <c r="O783">
        <f t="shared" si="2567"/>
        <v>0.66118164063770002</v>
      </c>
      <c r="P783">
        <f t="shared" si="2567"/>
        <v>0.7050650272500999</v>
      </c>
      <c r="Q783">
        <f t="shared" si="2561"/>
        <v>0.73029040199064477</v>
      </c>
      <c r="R783">
        <f t="shared" ref="R783:S783" si="2601">R782+$K$2/(1+($L783)^R$4)</f>
        <v>0.74585977232206824</v>
      </c>
      <c r="S783">
        <f t="shared" si="2601"/>
        <v>0.75591369649390061</v>
      </c>
      <c r="T783">
        <f t="shared" ref="T783:U783" si="2602">T782+$K$2/(1+($L783)^T$4)</f>
        <v>0.76260490948038984</v>
      </c>
      <c r="U783">
        <f t="shared" si="2602"/>
        <v>0.76715312669912361</v>
      </c>
      <c r="V783">
        <f t="shared" ref="V783" si="2603">V782+$K$2/(1+($L783)^V$4)</f>
        <v>0.77029275708459477</v>
      </c>
      <c r="X783">
        <f t="shared" si="2571"/>
        <v>0.13459112580983304</v>
      </c>
      <c r="Y783">
        <f t="shared" si="2571"/>
        <v>8.1411046789613375E-2</v>
      </c>
      <c r="Z783">
        <f t="shared" ref="Z783" si="2604">Z782+$K$2*LN(1+($L783)^Z$4)</f>
        <v>5.2019257620984721E-2</v>
      </c>
    </row>
    <row r="784" spans="12:26">
      <c r="L784">
        <f t="shared" si="2566"/>
        <v>0.77850000000000064</v>
      </c>
      <c r="M784">
        <f t="shared" si="2567"/>
        <v>0.38950000000000029</v>
      </c>
      <c r="N784">
        <f t="shared" si="2567"/>
        <v>0.57605138018252255</v>
      </c>
      <c r="O784">
        <f t="shared" si="2567"/>
        <v>0.66180428150980819</v>
      </c>
      <c r="P784">
        <f t="shared" si="2567"/>
        <v>0.70574445840729894</v>
      </c>
      <c r="Q784">
        <f t="shared" si="2561"/>
        <v>0.73102176425588439</v>
      </c>
      <c r="R784">
        <f t="shared" ref="R784:S784" si="2605">R783+$K$2/(1+($L784)^R$4)</f>
        <v>0.74663740634542308</v>
      </c>
      <c r="S784">
        <f t="shared" si="2605"/>
        <v>0.75673161639633524</v>
      </c>
      <c r="T784">
        <f t="shared" ref="T784:U784" si="2606">T783+$K$2/(1+($L784)^T$4)</f>
        <v>0.76345720301306741</v>
      </c>
      <c r="U784">
        <f t="shared" si="2606"/>
        <v>0.76803424785732488</v>
      </c>
      <c r="V784">
        <f t="shared" ref="V784" si="2607">V783+$K$2/(1+($L784)^V$4)</f>
        <v>0.77119770708156288</v>
      </c>
      <c r="X784">
        <f t="shared" si="2571"/>
        <v>0.13506491118550307</v>
      </c>
      <c r="Y784">
        <f t="shared" si="2571"/>
        <v>8.1797546154045553E-2</v>
      </c>
      <c r="Z784">
        <f t="shared" ref="Z784" si="2608">Z783+$K$2*LN(1+($L784)^Z$4)</f>
        <v>5.2332103988090614E-2</v>
      </c>
    </row>
    <row r="785" spans="12:26">
      <c r="L785">
        <f t="shared" si="2566"/>
        <v>0.77950000000000064</v>
      </c>
      <c r="M785">
        <f t="shared" si="2567"/>
        <v>0.39000000000000029</v>
      </c>
      <c r="N785">
        <f t="shared" si="2567"/>
        <v>0.57661333578802976</v>
      </c>
      <c r="O785">
        <f t="shared" si="2567"/>
        <v>0.66242631895926185</v>
      </c>
      <c r="P785">
        <f t="shared" si="2567"/>
        <v>0.70642305020058882</v>
      </c>
      <c r="Q785">
        <f t="shared" si="2561"/>
        <v>0.73175211648373462</v>
      </c>
      <c r="R785">
        <f t="shared" ref="R785:S785" si="2609">R784+$K$2/(1+($L785)^R$4)</f>
        <v>0.74741392851083333</v>
      </c>
      <c r="S785">
        <f t="shared" si="2609"/>
        <v>0.75754838642622457</v>
      </c>
      <c r="T785">
        <f t="shared" ref="T785:U785" si="2610">T784+$K$2/(1+($L785)^T$4)</f>
        <v>0.76430836173503103</v>
      </c>
      <c r="U785">
        <f t="shared" si="2610"/>
        <v>0.76891428909425419</v>
      </c>
      <c r="V785">
        <f t="shared" ref="V785" si="2611">V784+$K$2/(1+($L785)^V$4)</f>
        <v>0.77210165865780012</v>
      </c>
      <c r="X785">
        <f t="shared" si="2571"/>
        <v>0.13553966616543367</v>
      </c>
      <c r="Y785">
        <f t="shared" si="2571"/>
        <v>8.218528167434061E-2</v>
      </c>
      <c r="Z785">
        <f t="shared" ref="Z785" si="2612">Z784+$K$2*LN(1+($L785)^Z$4)</f>
        <v>5.2646332345393503E-2</v>
      </c>
    </row>
    <row r="786" spans="12:26">
      <c r="L786">
        <f t="shared" si="2566"/>
        <v>0.78050000000000064</v>
      </c>
      <c r="M786">
        <f t="shared" si="2567"/>
        <v>0.39050000000000029</v>
      </c>
      <c r="N786">
        <f t="shared" si="2567"/>
        <v>0.57717497577679699</v>
      </c>
      <c r="O786">
        <f t="shared" si="2567"/>
        <v>0.66304775338216138</v>
      </c>
      <c r="P786">
        <f t="shared" si="2567"/>
        <v>0.70710080255291918</v>
      </c>
      <c r="Q786">
        <f t="shared" si="2561"/>
        <v>0.73248145758152283</v>
      </c>
      <c r="R786">
        <f t="shared" ref="R786:S786" si="2613">R785+$K$2/(1+($L786)^R$4)</f>
        <v>0.74818933629758366</v>
      </c>
      <c r="S786">
        <f t="shared" si="2613"/>
        <v>0.75836400244391822</v>
      </c>
      <c r="T786">
        <f t="shared" ref="T786:U786" si="2614">T785+$K$2/(1+($L786)^T$4)</f>
        <v>0.7651583799306414</v>
      </c>
      <c r="U786">
        <f t="shared" si="2614"/>
        <v>0.76979324334818788</v>
      </c>
      <c r="V786">
        <f t="shared" ref="V786" si="2615">V785+$K$2/(1+($L786)^V$4)</f>
        <v>0.77300460374858015</v>
      </c>
      <c r="X786">
        <f t="shared" si="2571"/>
        <v>0.13601539105327262</v>
      </c>
      <c r="Y786">
        <f t="shared" si="2571"/>
        <v>8.2574254994156424E-2</v>
      </c>
      <c r="Z786">
        <f t="shared" ref="Z786" si="2616">Z785+$K$2*LN(1+($L786)^Z$4)</f>
        <v>5.2961946103596627E-2</v>
      </c>
    </row>
    <row r="787" spans="12:26">
      <c r="L787">
        <f t="shared" si="2566"/>
        <v>0.78150000000000064</v>
      </c>
      <c r="M787">
        <f t="shared" si="2567"/>
        <v>0.39100000000000029</v>
      </c>
      <c r="N787">
        <f t="shared" si="2567"/>
        <v>0.57773630050315117</v>
      </c>
      <c r="O787">
        <f t="shared" si="2567"/>
        <v>0.66366858517570249</v>
      </c>
      <c r="P787">
        <f t="shared" si="2567"/>
        <v>0.70777771539274881</v>
      </c>
      <c r="Q787">
        <f t="shared" si="2561"/>
        <v>0.73320978646728718</v>
      </c>
      <c r="R787">
        <f t="shared" ref="R787:S787" si="2617">R786+$K$2/(1+($L787)^R$4)</f>
        <v>0.74896362719843101</v>
      </c>
      <c r="S787">
        <f t="shared" si="2617"/>
        <v>0.75917846032074376</v>
      </c>
      <c r="T787">
        <f t="shared" ref="T787:U787" si="2618">T786+$K$2/(1+($L787)^T$4)</f>
        <v>0.76600725188629981</v>
      </c>
      <c r="U787">
        <f t="shared" si="2618"/>
        <v>0.77067110354474055</v>
      </c>
      <c r="V787">
        <f t="shared" ref="V787" si="2619">V786+$K$2/(1+($L787)^V$4)</f>
        <v>0.7739065342580429</v>
      </c>
      <c r="X787">
        <f t="shared" si="2571"/>
        <v>0.13649208615087441</v>
      </c>
      <c r="Y787">
        <f t="shared" si="2571"/>
        <v>8.2964467753227134E-2</v>
      </c>
      <c r="Z787">
        <f t="shared" ref="Z787" si="2620">Z786+$K$2*LN(1+($L787)^Z$4)</f>
        <v>5.3278948670237913E-2</v>
      </c>
    </row>
    <row r="788" spans="12:26">
      <c r="L788">
        <f t="shared" si="2566"/>
        <v>0.78250000000000064</v>
      </c>
      <c r="M788">
        <f t="shared" si="2567"/>
        <v>0.39150000000000029</v>
      </c>
      <c r="N788">
        <f t="shared" si="2567"/>
        <v>0.57829731032082299</v>
      </c>
      <c r="O788">
        <f t="shared" si="2567"/>
        <v>0.66428881473816925</v>
      </c>
      <c r="P788">
        <f t="shared" si="2567"/>
        <v>0.70845378865403341</v>
      </c>
      <c r="Q788">
        <f t="shared" si="2561"/>
        <v>0.73393710206979401</v>
      </c>
      <c r="R788">
        <f t="shared" ref="R788:S788" si="2621">R787+$K$2/(1+($L788)^R$4)</f>
        <v>0.74973679871970822</v>
      </c>
      <c r="S788">
        <f t="shared" si="2621"/>
        <v>0.75999175593923807</v>
      </c>
      <c r="T788">
        <f t="shared" ref="T788:U788" si="2622">T787+$K$2/(1+($L788)^T$4)</f>
        <v>0.7668549718908052</v>
      </c>
      <c r="U788">
        <f t="shared" si="2622"/>
        <v>0.77154786259729036</v>
      </c>
      <c r="V788">
        <f t="shared" ref="V788" si="2623">V787+$K$2/(1+($L788)^V$4)</f>
        <v>0.77480744205959129</v>
      </c>
      <c r="X788">
        <f t="shared" si="2571"/>
        <v>0.13696975175830425</v>
      </c>
      <c r="Y788">
        <f t="shared" si="2571"/>
        <v>8.3355921587357121E-2</v>
      </c>
      <c r="Z788">
        <f t="shared" ref="Z788" si="2624">Z787+$K$2*LN(1+($L788)^Z$4)</f>
        <v>5.3597343449647242E-2</v>
      </c>
    </row>
    <row r="789" spans="12:26">
      <c r="L789">
        <f t="shared" si="2566"/>
        <v>0.78350000000000064</v>
      </c>
      <c r="M789">
        <f t="shared" si="2567"/>
        <v>0.39200000000000029</v>
      </c>
      <c r="N789">
        <f t="shared" si="2567"/>
        <v>0.57885800558294798</v>
      </c>
      <c r="O789">
        <f t="shared" si="2567"/>
        <v>0.66490844246892677</v>
      </c>
      <c r="P789">
        <f t="shared" si="2567"/>
        <v>0.70912902227621311</v>
      </c>
      <c r="Q789">
        <f t="shared" si="2561"/>
        <v>0.73466340332855529</v>
      </c>
      <c r="R789">
        <f t="shared" ref="R789:S789" si="2625">R788+$K$2/(1+($L789)^R$4)</f>
        <v>0.7505088483814264</v>
      </c>
      <c r="S789">
        <f t="shared" si="2625"/>
        <v>0.76080388519337872</v>
      </c>
      <c r="T789">
        <f t="shared" ref="T789:U789" si="2626">T788+$K$2/(1+($L789)^T$4)</f>
        <v>0.76770153423571275</v>
      </c>
      <c r="U789">
        <f t="shared" si="2626"/>
        <v>0.77242351340741</v>
      </c>
      <c r="V789">
        <f t="shared" ref="V789" si="2627">V788+$K$2/(1+($L789)^V$4)</f>
        <v>0.77570731899629841</v>
      </c>
      <c r="X789">
        <f t="shared" si="2571"/>
        <v>0.1374483881738422</v>
      </c>
      <c r="Y789">
        <f t="shared" si="2571"/>
        <v>8.3748618128414984E-2</v>
      </c>
      <c r="Z789">
        <f t="shared" ref="Z789" si="2628">Z788+$K$2*LN(1+($L789)^Z$4)</f>
        <v>5.3917133842903919E-2</v>
      </c>
    </row>
    <row r="790" spans="12:26">
      <c r="L790">
        <f t="shared" si="2566"/>
        <v>0.78450000000000064</v>
      </c>
      <c r="M790">
        <f t="shared" si="2567"/>
        <v>0.39250000000000029</v>
      </c>
      <c r="N790">
        <f t="shared" si="2567"/>
        <v>0.57941838664206813</v>
      </c>
      <c r="O790">
        <f t="shared" si="2567"/>
        <v>0.66552746876841384</v>
      </c>
      <c r="P790">
        <f t="shared" si="2567"/>
        <v>0.7098034162042004</v>
      </c>
      <c r="Q790">
        <f t="shared" ref="Q790:R837" si="2629">Q789+$K$2/(1+($L790)^Q$4)</f>
        <v>0.73538868919384537</v>
      </c>
      <c r="R790">
        <f t="shared" si="2629"/>
        <v>0.75127977371737698</v>
      </c>
      <c r="S790">
        <f t="shared" ref="S790:T790" si="2630">S789+$K$2/(1+($L790)^S$4)</f>
        <v>0.76161484398881485</v>
      </c>
      <c r="T790">
        <f t="shared" si="2630"/>
        <v>0.76854693321569489</v>
      </c>
      <c r="U790">
        <f t="shared" ref="U790:V790" si="2631">U789+$K$2/(1+($L790)^U$4)</f>
        <v>0.77329804886530296</v>
      </c>
      <c r="V790">
        <f t="shared" si="2631"/>
        <v>0.77660615688132295</v>
      </c>
      <c r="X790">
        <f t="shared" si="2571"/>
        <v>0.13792799569398723</v>
      </c>
      <c r="Y790">
        <f t="shared" si="2571"/>
        <v>8.4142559004327641E-2</v>
      </c>
      <c r="Z790">
        <f t="shared" ref="Z790" si="2632">Z789+$K$2*LN(1+($L790)^Z$4)</f>
        <v>5.4238323247794235E-2</v>
      </c>
    </row>
    <row r="791" spans="12:26">
      <c r="L791">
        <f t="shared" si="2566"/>
        <v>0.78550000000000064</v>
      </c>
      <c r="M791">
        <f t="shared" si="2567"/>
        <v>0.39300000000000029</v>
      </c>
      <c r="N791">
        <f t="shared" si="2567"/>
        <v>0.57997845385013314</v>
      </c>
      <c r="O791">
        <f t="shared" si="2567"/>
        <v>0.66614589403813618</v>
      </c>
      <c r="P791">
        <f t="shared" si="2567"/>
        <v>0.7104769703883671</v>
      </c>
      <c r="Q791">
        <f t="shared" si="2629"/>
        <v>0.73611295862671688</v>
      </c>
      <c r="R791">
        <f t="shared" si="2629"/>
        <v>0.7520495722752325</v>
      </c>
      <c r="S791">
        <f t="shared" ref="S791:T791" si="2633">S790+$K$2/(1+($L791)^S$4)</f>
        <v>0.76242462824309865</v>
      </c>
      <c r="T791">
        <f t="shared" si="2633"/>
        <v>0.76939116312890432</v>
      </c>
      <c r="U791">
        <f t="shared" ref="U791:V791" si="2634">U790+$K$2/(1+($L791)^U$4)</f>
        <v>0.77417146185024477</v>
      </c>
      <c r="V791">
        <f t="shared" si="2634"/>
        <v>0.77750394749833385</v>
      </c>
      <c r="X791">
        <f t="shared" si="2571"/>
        <v>0.13840857461346132</v>
      </c>
      <c r="Y791">
        <f t="shared" si="2571"/>
        <v>8.4537745839074543E-2</v>
      </c>
      <c r="Z791">
        <f t="shared" ref="Z791" si="2635">Z790+$K$2*LN(1+($L791)^Z$4)</f>
        <v>5.4560915058769172E-2</v>
      </c>
    </row>
    <row r="792" spans="12:26">
      <c r="L792">
        <f t="shared" si="2566"/>
        <v>0.78650000000000064</v>
      </c>
      <c r="M792">
        <f t="shared" si="2567"/>
        <v>0.39350000000000029</v>
      </c>
      <c r="N792">
        <f t="shared" si="2567"/>
        <v>0.5805382075585015</v>
      </c>
      <c r="O792">
        <f t="shared" si="2567"/>
        <v>0.66676371868065898</v>
      </c>
      <c r="P792">
        <f t="shared" si="2567"/>
        <v>0.711149684784532</v>
      </c>
      <c r="Q792">
        <f t="shared" si="2629"/>
        <v>0.73683621059901716</v>
      </c>
      <c r="R792">
        <f t="shared" si="2629"/>
        <v>0.75281824161664723</v>
      </c>
      <c r="S792">
        <f t="shared" ref="S792:T792" si="2636">S791+$K$2/(1+($L792)^S$4)</f>
        <v>0.76323323388591569</v>
      </c>
      <c r="T792">
        <f t="shared" si="2636"/>
        <v>0.77023421827733796</v>
      </c>
      <c r="U792">
        <f t="shared" ref="U792:V792" si="2637">U791+$K$2/(1+($L792)^U$4)</f>
        <v>0.77504374523102981</v>
      </c>
      <c r="V792">
        <f t="shared" si="2637"/>
        <v>0.77840068260194462</v>
      </c>
      <c r="X792">
        <f t="shared" si="2571"/>
        <v>0.13889012522521352</v>
      </c>
      <c r="Y792">
        <f t="shared" si="2571"/>
        <v>8.4934180252681873E-2</v>
      </c>
      <c r="Z792">
        <f t="shared" ref="Z792" si="2638">Z791+$K$2*LN(1+($L792)^Z$4)</f>
        <v>5.4884912666902243E-2</v>
      </c>
    </row>
    <row r="793" spans="12:26">
      <c r="L793">
        <f t="shared" si="2566"/>
        <v>0.78750000000000064</v>
      </c>
      <c r="M793">
        <f t="shared" si="2567"/>
        <v>0.39400000000000029</v>
      </c>
      <c r="N793">
        <f t="shared" si="2567"/>
        <v>0.58109764811794207</v>
      </c>
      <c r="O793">
        <f t="shared" si="2567"/>
        <v>0.66738094309960005</v>
      </c>
      <c r="P793">
        <f t="shared" si="2567"/>
        <v>0.71182155935394831</v>
      </c>
      <c r="Q793">
        <f t="shared" si="2629"/>
        <v>0.73755844409340299</v>
      </c>
      <c r="R793">
        <f t="shared" si="2629"/>
        <v>0.75358577931735693</v>
      </c>
      <c r="S793">
        <f t="shared" ref="S793:T793" si="2639">S792+$K$2/(1+($L793)^S$4)</f>
        <v>0.76404065685931588</v>
      </c>
      <c r="T793">
        <f t="shared" si="2639"/>
        <v>0.7710760929672037</v>
      </c>
      <c r="U793">
        <f t="shared" ref="U793:V793" si="2640">U792+$K$2/(1+($L793)^U$4)</f>
        <v>0.77591489186642304</v>
      </c>
      <c r="V793">
        <f t="shared" si="2640"/>
        <v>0.77929635391815644</v>
      </c>
      <c r="X793">
        <f t="shared" si="2571"/>
        <v>0.13937264782042402</v>
      </c>
      <c r="Y793">
        <f t="shared" si="2571"/>
        <v>8.5331863861216925E-2</v>
      </c>
      <c r="Z793">
        <f t="shared" ref="Z793" si="2641">Z792+$K$2*LN(1+($L793)^Z$4)</f>
        <v>5.5210319459847453E-2</v>
      </c>
    </row>
    <row r="794" spans="12:26">
      <c r="L794">
        <f t="shared" si="2566"/>
        <v>0.78850000000000064</v>
      </c>
      <c r="M794">
        <f t="shared" si="2567"/>
        <v>0.39450000000000029</v>
      </c>
      <c r="N794">
        <f t="shared" si="2567"/>
        <v>0.5816567758786354</v>
      </c>
      <c r="O794">
        <f t="shared" si="2567"/>
        <v>0.66799756769962271</v>
      </c>
      <c r="P794">
        <f t="shared" si="2567"/>
        <v>0.71249259406329057</v>
      </c>
      <c r="Q794">
        <f t="shared" si="2629"/>
        <v>0.73827965810335605</v>
      </c>
      <c r="R794">
        <f t="shared" si="2629"/>
        <v>0.75435218296727735</v>
      </c>
      <c r="S794">
        <f t="shared" ref="S794:T794" si="2642">S793+$K$2/(1+($L794)^S$4)</f>
        <v>0.76484689311794396</v>
      </c>
      <c r="T794">
        <f t="shared" si="2642"/>
        <v>0.77191678150928866</v>
      </c>
      <c r="U794">
        <f t="shared" ref="U794:V794" si="2643">U793+$K$2/(1+($L794)^U$4)</f>
        <v>0.77678489460561706</v>
      </c>
      <c r="V794">
        <f t="shared" si="2643"/>
        <v>0.78019095314481057</v>
      </c>
      <c r="X794">
        <f t="shared" si="2571"/>
        <v>0.13985614268850829</v>
      </c>
      <c r="Y794">
        <f t="shared" si="2571"/>
        <v>8.5730798276782469E-2</v>
      </c>
      <c r="Z794">
        <f t="shared" ref="Z794" si="2644">Z793+$K$2*LN(1+($L794)^Z$4)</f>
        <v>5.5537138821797422E-2</v>
      </c>
    </row>
    <row r="795" spans="12:26">
      <c r="L795">
        <f t="shared" si="2566"/>
        <v>0.78950000000000065</v>
      </c>
      <c r="M795">
        <f t="shared" si="2567"/>
        <v>0.3950000000000003</v>
      </c>
      <c r="N795">
        <f t="shared" si="2567"/>
        <v>0.58221559119017496</v>
      </c>
      <c r="O795">
        <f t="shared" si="2567"/>
        <v>0.66861359288642852</v>
      </c>
      <c r="P795">
        <f t="shared" si="2567"/>
        <v>0.7131627888846418</v>
      </c>
      <c r="Q795">
        <f t="shared" si="2629"/>
        <v>0.73899985163319704</v>
      </c>
      <c r="R795">
        <f t="shared" si="2629"/>
        <v>0.75511745017060283</v>
      </c>
      <c r="S795">
        <f t="shared" ref="S795:T795" si="2645">S794+$K$2/(1+($L795)^S$4)</f>
        <v>0.76565193862926961</v>
      </c>
      <c r="T795">
        <f t="shared" si="2645"/>
        <v>0.77275627821932868</v>
      </c>
      <c r="U795">
        <f t="shared" ref="U795:V795" si="2646">U794+$K$2/(1+($L795)^U$4)</f>
        <v>0.77765374628869433</v>
      </c>
      <c r="V795">
        <f t="shared" si="2646"/>
        <v>0.78108447195205044</v>
      </c>
      <c r="X795">
        <f t="shared" si="2571"/>
        <v>0.14034061011712107</v>
      </c>
      <c r="Y795">
        <f t="shared" si="2571"/>
        <v>8.6130985107511271E-2</v>
      </c>
      <c r="Z795">
        <f t="shared" ref="Z795" si="2647">Z794+$K$2*LN(1+($L795)^Z$4)</f>
        <v>5.5865374133441628E-2</v>
      </c>
    </row>
    <row r="796" spans="12:26">
      <c r="L796">
        <f t="shared" si="2566"/>
        <v>0.79050000000000065</v>
      </c>
      <c r="M796">
        <f t="shared" si="2567"/>
        <v>0.3955000000000003</v>
      </c>
      <c r="N796">
        <f t="shared" si="2567"/>
        <v>0.58277409440156847</v>
      </c>
      <c r="O796">
        <f t="shared" si="2567"/>
        <v>0.66922901906675059</v>
      </c>
      <c r="P796">
        <f t="shared" si="2567"/>
        <v>0.71383214379548054</v>
      </c>
      <c r="Q796">
        <f t="shared" si="2629"/>
        <v>0.73971902369809961</v>
      </c>
      <c r="R796">
        <f t="shared" si="2629"/>
        <v>0.75588157854590343</v>
      </c>
      <c r="S796">
        <f t="shared" ref="S796:T796" si="2648">S795+$K$2/(1+($L796)^S$4)</f>
        <v>0.76645578937381742</v>
      </c>
      <c r="T796">
        <f t="shared" si="2648"/>
        <v>0.77359457741838</v>
      </c>
      <c r="U796">
        <f t="shared" ref="U796:V796" si="2649">U795+$K$2/(1+($L796)^U$4)</f>
        <v>0.77852143974709431</v>
      </c>
      <c r="V796">
        <f t="shared" si="2649"/>
        <v>0.78197690198279235</v>
      </c>
      <c r="X796">
        <f t="shared" si="2571"/>
        <v>0.1408260503921604</v>
      </c>
      <c r="Y796">
        <f t="shared" si="2571"/>
        <v>8.6532425957560638E-2</v>
      </c>
      <c r="Z796">
        <f t="shared" ref="Z796" si="2650">Z795+$K$2*LN(1+($L796)^Z$4)</f>
        <v>5.6195028771924782E-2</v>
      </c>
    </row>
    <row r="797" spans="12:26">
      <c r="L797">
        <f t="shared" si="2566"/>
        <v>0.79150000000000065</v>
      </c>
      <c r="M797">
        <f t="shared" si="2567"/>
        <v>0.3960000000000003</v>
      </c>
      <c r="N797">
        <f t="shared" si="2567"/>
        <v>0.58333228586123909</v>
      </c>
      <c r="O797">
        <f t="shared" si="2567"/>
        <v>0.66984384664834629</v>
      </c>
      <c r="P797">
        <f t="shared" si="2567"/>
        <v>0.71450065877866786</v>
      </c>
      <c r="Q797">
        <f t="shared" si="2629"/>
        <v>0.74043717332410419</v>
      </c>
      <c r="R797">
        <f t="shared" si="2629"/>
        <v>0.75664456572622141</v>
      </c>
      <c r="S797">
        <f t="shared" ref="S797:T797" si="2651">S796+$K$2/(1+($L797)^S$4)</f>
        <v>0.76725844134539634</v>
      </c>
      <c r="T797">
        <f t="shared" si="2651"/>
        <v>0.77443167343319252</v>
      </c>
      <c r="U797">
        <f t="shared" ref="U797:V797" si="2652">U796+$K$2/(1+($L797)^U$4)</f>
        <v>0.77938796780408592</v>
      </c>
      <c r="V797">
        <f t="shared" si="2652"/>
        <v>0.78286823485320589</v>
      </c>
      <c r="X797">
        <f t="shared" si="2571"/>
        <v>0.14131246379777182</v>
      </c>
      <c r="Y797">
        <f t="shared" si="2571"/>
        <v>8.6935122427107048E-2</v>
      </c>
      <c r="Z797">
        <f t="shared" ref="Z797" si="2653">Z796+$K$2*LN(1+($L797)^Z$4)</f>
        <v>5.6526106110805358E-2</v>
      </c>
    </row>
    <row r="798" spans="12:26">
      <c r="L798">
        <f t="shared" si="2566"/>
        <v>0.79250000000000065</v>
      </c>
      <c r="M798">
        <f t="shared" si="2567"/>
        <v>0.3965000000000003</v>
      </c>
      <c r="N798">
        <f t="shared" si="2567"/>
        <v>0.58389016591702714</v>
      </c>
      <c r="O798">
        <f t="shared" si="2567"/>
        <v>0.67045807603999041</v>
      </c>
      <c r="P798">
        <f t="shared" si="2567"/>
        <v>0.71516833382243428</v>
      </c>
      <c r="Q798">
        <f t="shared" si="2629"/>
        <v>0.74115429954813083</v>
      </c>
      <c r="R798">
        <f t="shared" si="2629"/>
        <v>0.75740640935916725</v>
      </c>
      <c r="S798">
        <f t="shared" ref="S798:T798" si="2654">S797+$K$2/(1+($L798)^S$4)</f>
        <v>0.76805989055132939</v>
      </c>
      <c r="T798">
        <f t="shared" si="2654"/>
        <v>0.77526756059658419</v>
      </c>
      <c r="U798">
        <f t="shared" ref="U798:V798" si="2655">U797+$K$2/(1+($L798)^U$4)</f>
        <v>0.78025332327524477</v>
      </c>
      <c r="V798">
        <f t="shared" si="2655"/>
        <v>0.78375846215320399</v>
      </c>
      <c r="X798">
        <f t="shared" si="2571"/>
        <v>0.14179985061635234</v>
      </c>
      <c r="Y798">
        <f t="shared" si="2571"/>
        <v>8.7339076112340888E-2</v>
      </c>
      <c r="Z798">
        <f t="shared" ref="Z798" si="2656">Z797+$K$2*LN(1+($L798)^Z$4)</f>
        <v>5.6858609520014279E-2</v>
      </c>
    </row>
    <row r="799" spans="12:26">
      <c r="L799">
        <f t="shared" si="2566"/>
        <v>0.79350000000000065</v>
      </c>
      <c r="M799">
        <f t="shared" si="2567"/>
        <v>0.3970000000000003</v>
      </c>
      <c r="N799">
        <f t="shared" si="2567"/>
        <v>0.58444773491619073</v>
      </c>
      <c r="O799">
        <f t="shared" si="2567"/>
        <v>0.67107170765146829</v>
      </c>
      <c r="P799">
        <f t="shared" si="2567"/>
        <v>0.71583516892036603</v>
      </c>
      <c r="Q799">
        <f t="shared" si="2629"/>
        <v>0.74187040141799199</v>
      </c>
      <c r="R799">
        <f t="shared" si="2629"/>
        <v>0.75816710710701474</v>
      </c>
      <c r="S799">
        <f t="shared" ref="S799:T799" si="2657">S798+$K$2/(1+($L799)^S$4)</f>
        <v>0.76886013301268208</v>
      </c>
      <c r="T799">
        <f t="shared" si="2657"/>
        <v>0.77610223324781769</v>
      </c>
      <c r="U799">
        <f t="shared" ref="U799:V799" si="2658">U798+$K$2/(1+($L799)^U$4)</f>
        <v>0.78111749896893556</v>
      </c>
      <c r="V799">
        <f t="shared" si="2658"/>
        <v>0.78464757544694153</v>
      </c>
      <c r="X799">
        <f t="shared" si="2571"/>
        <v>0.14228821112855447</v>
      </c>
      <c r="Y799">
        <f t="shared" si="2571"/>
        <v>8.774428860546124E-2</v>
      </c>
      <c r="Z799">
        <f t="shared" ref="Z799" si="2659">Z798+$K$2*LN(1+($L799)^Z$4)</f>
        <v>5.7192542365813719E-2</v>
      </c>
    </row>
    <row r="800" spans="12:26">
      <c r="L800">
        <f t="shared" si="2566"/>
        <v>0.79450000000000065</v>
      </c>
      <c r="M800">
        <f t="shared" si="2567"/>
        <v>0.3975000000000003</v>
      </c>
      <c r="N800">
        <f t="shared" si="2567"/>
        <v>0.58500499320540778</v>
      </c>
      <c r="O800">
        <f t="shared" si="2567"/>
        <v>0.67168474189356864</v>
      </c>
      <c r="P800">
        <f t="shared" si="2567"/>
        <v>0.71650116407139242</v>
      </c>
      <c r="Q800">
        <f t="shared" si="2629"/>
        <v>0.74258547799240437</v>
      </c>
      <c r="R800">
        <f t="shared" si="2629"/>
        <v>0.75892665664679493</v>
      </c>
      <c r="S800">
        <f t="shared" ref="S800:T800" si="2660">S799+$K$2/(1+($L800)^S$4)</f>
        <v>0.76965916476449137</v>
      </c>
      <c r="T800">
        <f t="shared" si="2660"/>
        <v>0.77693568573297789</v>
      </c>
      <c r="U800">
        <f t="shared" ref="U800:V800" si="2661">U799+$K$2/(1+($L800)^U$4)</f>
        <v>0.7819804876867994</v>
      </c>
      <c r="V800">
        <f t="shared" si="2661"/>
        <v>0.78553556627332399</v>
      </c>
      <c r="X800">
        <f t="shared" si="2571"/>
        <v>0.14277754561329034</v>
      </c>
      <c r="Y800">
        <f t="shared" si="2571"/>
        <v>8.8150761494670729E-2</v>
      </c>
      <c r="Z800">
        <f t="shared" ref="Z800" si="2662">Z799+$K$2*LN(1+($L800)^Z$4)</f>
        <v>5.7527908010756044E-2</v>
      </c>
    </row>
    <row r="801" spans="12:26">
      <c r="L801">
        <f t="shared" si="2566"/>
        <v>0.79550000000000065</v>
      </c>
      <c r="M801">
        <f t="shared" si="2567"/>
        <v>0.3980000000000003</v>
      </c>
      <c r="N801">
        <f t="shared" si="2567"/>
        <v>0.58556194113077675</v>
      </c>
      <c r="O801">
        <f t="shared" si="2567"/>
        <v>0.67229717917807685</v>
      </c>
      <c r="P801">
        <f t="shared" si="2567"/>
        <v>0.7171663192797717</v>
      </c>
      <c r="Q801">
        <f t="shared" si="2629"/>
        <v>0.74329952834100099</v>
      </c>
      <c r="R801">
        <f t="shared" si="2629"/>
        <v>0.7596850556703898</v>
      </c>
      <c r="S801">
        <f t="shared" ref="S801:T801" si="2663">S800+$K$2/(1+($L801)^S$4)</f>
        <v>0.77045698185599354</v>
      </c>
      <c r="T801">
        <f t="shared" si="2663"/>
        <v>0.77776791240535115</v>
      </c>
      <c r="U801">
        <f t="shared" ref="U801:V801" si="2664">U800+$K$2/(1+($L801)^U$4)</f>
        <v>0.78284228222424601</v>
      </c>
      <c r="V801">
        <f t="shared" si="2664"/>
        <v>0.78642242614652524</v>
      </c>
      <c r="X801">
        <f t="shared" si="2571"/>
        <v>0.14326785434773576</v>
      </c>
      <c r="Y801">
        <f t="shared" si="2571"/>
        <v>8.85584963641705E-2</v>
      </c>
      <c r="Z801">
        <f t="shared" ref="Z801" si="2665">Z800+$K$2*LN(1+($L801)^Z$4)</f>
        <v>5.7864709813642945E-2</v>
      </c>
    </row>
    <row r="802" spans="12:26">
      <c r="L802">
        <f t="shared" si="2566"/>
        <v>0.79650000000000065</v>
      </c>
      <c r="M802">
        <f t="shared" si="2567"/>
        <v>0.3985000000000003</v>
      </c>
      <c r="N802">
        <f t="shared" si="2567"/>
        <v>0.58611857903781828</v>
      </c>
      <c r="O802">
        <f t="shared" si="2567"/>
        <v>0.67290901991776786</v>
      </c>
      <c r="P802">
        <f t="shared" si="2567"/>
        <v>0.71783063455507823</v>
      </c>
      <c r="Q802">
        <f t="shared" si="2629"/>
        <v>0.7440125515443422</v>
      </c>
      <c r="R802">
        <f t="shared" si="2629"/>
        <v>0.76044230188462458</v>
      </c>
      <c r="S802">
        <f t="shared" ref="S802:T802" si="2666">S801+$K$2/(1+($L802)^S$4)</f>
        <v>0.77125358035085201</v>
      </c>
      <c r="T802">
        <f t="shared" si="2666"/>
        <v>0.77859890762580586</v>
      </c>
      <c r="U802">
        <f t="shared" ref="U802:V802" si="2667">U801+$K$2/(1+($L802)^U$4)</f>
        <v>0.78370287537095074</v>
      </c>
      <c r="V802">
        <f t="shared" si="2667"/>
        <v>0.7873081465565146</v>
      </c>
      <c r="X802">
        <f t="shared" si="2571"/>
        <v>0.14375913760733419</v>
      </c>
      <c r="Y802">
        <f t="shared" si="2571"/>
        <v>8.8967494794155208E-2</v>
      </c>
      <c r="Z802">
        <f t="shared" ref="Z802" si="2668">Z801+$K$2*LN(1+($L802)^Z$4)</f>
        <v>5.8202951129484676E-2</v>
      </c>
    </row>
    <row r="803" spans="12:26">
      <c r="L803">
        <f t="shared" si="2566"/>
        <v>0.79750000000000065</v>
      </c>
      <c r="M803">
        <f t="shared" si="2567"/>
        <v>0.3990000000000003</v>
      </c>
      <c r="N803">
        <f t="shared" si="2567"/>
        <v>0.58667490727147609</v>
      </c>
      <c r="O803">
        <f t="shared" si="2567"/>
        <v>0.67352026452639935</v>
      </c>
      <c r="P803">
        <f t="shared" si="2567"/>
        <v>0.71849410991218843</v>
      </c>
      <c r="Q803">
        <f t="shared" si="2629"/>
        <v>0.74472454669392663</v>
      </c>
      <c r="R803">
        <f t="shared" si="2629"/>
        <v>0.76119839301135983</v>
      </c>
      <c r="S803">
        <f t="shared" ref="S803:T803" si="2669">S802+$K$2/(1+($L803)^S$4)</f>
        <v>0.77204895632738446</v>
      </c>
      <c r="T803">
        <f t="shared" si="2669"/>
        <v>0.77942866576317438</v>
      </c>
      <c r="U803">
        <f t="shared" ref="U803:V803" si="2670">U802+$K$2/(1+($L803)^U$4)</f>
        <v>0.78456225991135653</v>
      </c>
      <c r="V803">
        <f t="shared" si="2670"/>
        <v>0.78819271896959331</v>
      </c>
      <c r="X803">
        <f t="shared" si="2571"/>
        <v>0.14425139566580084</v>
      </c>
      <c r="Y803">
        <f t="shared" si="2571"/>
        <v>8.9377758360808149E-2</v>
      </c>
      <c r="Z803">
        <f t="shared" ref="Z803" si="2671">Z802+$K$2*LN(1+($L803)^Z$4)</f>
        <v>5.8542635309459447E-2</v>
      </c>
    </row>
    <row r="804" spans="12:26">
      <c r="L804">
        <f t="shared" si="2566"/>
        <v>0.79850000000000065</v>
      </c>
      <c r="M804">
        <f t="shared" si="2567"/>
        <v>0.3995000000000003</v>
      </c>
      <c r="N804">
        <f t="shared" si="2567"/>
        <v>0.58723092617611883</v>
      </c>
      <c r="O804">
        <f t="shared" si="2567"/>
        <v>0.67413091341870512</v>
      </c>
      <c r="P804">
        <f t="shared" si="2567"/>
        <v>0.71915674537126717</v>
      </c>
      <c r="Q804">
        <f t="shared" si="2629"/>
        <v>0.74543551289220134</v>
      </c>
      <c r="R804">
        <f t="shared" si="2629"/>
        <v>0.7619533267875821</v>
      </c>
      <c r="S804">
        <f t="shared" ref="S804:T804" si="2672">S803+$K$2/(1+($L804)^S$4)</f>
        <v>0.77284310587878979</v>
      </c>
      <c r="T804">
        <f t="shared" si="2672"/>
        <v>0.78025718119463638</v>
      </c>
      <c r="U804">
        <f t="shared" ref="U804:V804" si="2673">U803+$K$2/(1+($L804)^U$4)</f>
        <v>0.78542042862518047</v>
      </c>
      <c r="V804">
        <f t="shared" si="2673"/>
        <v>0.78907613482894057</v>
      </c>
      <c r="X804">
        <f t="shared" si="2571"/>
        <v>0.14474462879512673</v>
      </c>
      <c r="Y804">
        <f t="shared" si="2571"/>
        <v>8.9789288636296385E-2</v>
      </c>
      <c r="Z804">
        <f t="shared" ref="Z804" si="2674">Z803+$K$2*LN(1+($L804)^Z$4)</f>
        <v>5.8883765700872996E-2</v>
      </c>
    </row>
    <row r="805" spans="12:26">
      <c r="L805">
        <f t="shared" si="2566"/>
        <v>0.79950000000000065</v>
      </c>
      <c r="M805">
        <f t="shared" si="2567"/>
        <v>0.4000000000000003</v>
      </c>
      <c r="N805">
        <f t="shared" si="2567"/>
        <v>0.58778663609554094</v>
      </c>
      <c r="O805">
        <f t="shared" si="2567"/>
        <v>0.67474096701038799</v>
      </c>
      <c r="P805">
        <f t="shared" si="2567"/>
        <v>0.71981854095775422</v>
      </c>
      <c r="Q805">
        <f t="shared" si="2629"/>
        <v>0.74614544925257165</v>
      </c>
      <c r="R805">
        <f t="shared" si="2629"/>
        <v>0.76270710096549399</v>
      </c>
      <c r="S805">
        <f t="shared" ref="S805:T805" si="2675">S804+$K$2/(1+($L805)^S$4)</f>
        <v>0.77363602511337382</v>
      </c>
      <c r="T805">
        <f t="shared" si="2675"/>
        <v>0.78108444830610302</v>
      </c>
      <c r="U805">
        <f t="shared" ref="U805:V805" si="2676">U804+$K$2/(1+($L805)^U$4)</f>
        <v>0.78627737428792532</v>
      </c>
      <c r="V805">
        <f t="shared" si="2676"/>
        <v>0.78995838555516851</v>
      </c>
      <c r="X805">
        <f t="shared" si="2571"/>
        <v>0.1452388372655827</v>
      </c>
      <c r="Y805">
        <f t="shared" si="2571"/>
        <v>9.0202087188766045E-2</v>
      </c>
      <c r="Z805">
        <f t="shared" ref="Z805" si="2677">Z804+$K$2*LN(1+($L805)^Z$4)</f>
        <v>5.9226345647118275E-2</v>
      </c>
    </row>
    <row r="806" spans="12:26">
      <c r="L806">
        <f t="shared" si="2566"/>
        <v>0.80050000000000066</v>
      </c>
      <c r="M806">
        <f t="shared" si="2567"/>
        <v>0.4005000000000003</v>
      </c>
      <c r="N806">
        <f t="shared" si="2567"/>
        <v>0.58834203737296387</v>
      </c>
      <c r="O806">
        <f t="shared" si="2567"/>
        <v>0.6753504257181131</v>
      </c>
      <c r="P806">
        <f t="shared" si="2567"/>
        <v>0.72047949670235023</v>
      </c>
      <c r="Q806">
        <f t="shared" si="2629"/>
        <v>0.74685435489941088</v>
      </c>
      <c r="R806">
        <f t="shared" si="2629"/>
        <v>0.76345971331260354</v>
      </c>
      <c r="S806">
        <f t="shared" ref="S806:T806" si="2678">S805+$K$2/(1+($L806)^S$4)</f>
        <v>0.77442771015477552</v>
      </c>
      <c r="T806">
        <f t="shared" si="2678"/>
        <v>0.78191046149260279</v>
      </c>
      <c r="U806">
        <f t="shared" ref="U806:V806" si="2679">U805+$K$2/(1+($L806)^U$4)</f>
        <v>0.78713308967139528</v>
      </c>
      <c r="V806">
        <f t="shared" si="2679"/>
        <v>0.7908394625468872</v>
      </c>
      <c r="X806">
        <f t="shared" si="2571"/>
        <v>0.14573402134572344</v>
      </c>
      <c r="Y806">
        <f t="shared" si="2571"/>
        <v>9.0616155582337626E-2</v>
      </c>
      <c r="Z806">
        <f t="shared" ref="Z806" si="2680">Z805+$K$2*LN(1+($L806)^Z$4)</f>
        <v>5.9570378487635321E-2</v>
      </c>
    </row>
    <row r="807" spans="12:26">
      <c r="L807">
        <f t="shared" si="2566"/>
        <v>0.80150000000000066</v>
      </c>
      <c r="M807">
        <f t="shared" si="2567"/>
        <v>0.4010000000000003</v>
      </c>
      <c r="N807">
        <f t="shared" si="2567"/>
        <v>0.58889713035103775</v>
      </c>
      <c r="O807">
        <f t="shared" si="2567"/>
        <v>0.67595928995950094</v>
      </c>
      <c r="P807">
        <f t="shared" si="2567"/>
        <v>0.72113961264100279</v>
      </c>
      <c r="Q807">
        <f t="shared" si="2629"/>
        <v>0.74756222896806901</v>
      </c>
      <c r="R807">
        <f t="shared" si="2629"/>
        <v>0.76421116161181257</v>
      </c>
      <c r="S807">
        <f t="shared" ref="S807:T807" si="2681">S806+$K$2/(1+($L807)^S$4)</f>
        <v>0.77521815714219144</v>
      </c>
      <c r="T807">
        <f t="shared" si="2681"/>
        <v>0.7827352151586684</v>
      </c>
      <c r="U807">
        <f t="shared" ref="U807:V807" si="2682">U806+$K$2/(1+($L807)^U$4)</f>
        <v>0.78798756754421695</v>
      </c>
      <c r="V807">
        <f t="shared" si="2682"/>
        <v>0.79171935718127839</v>
      </c>
      <c r="X807">
        <f t="shared" si="2571"/>
        <v>0.14623018130239152</v>
      </c>
      <c r="Y807">
        <f t="shared" si="2571"/>
        <v>9.1031495377101382E-2</v>
      </c>
      <c r="Z807">
        <f t="shared" ref="Z807" si="2683">Z806+$K$2*LN(1+($L807)^Z$4)</f>
        <v>5.9915867557871261E-2</v>
      </c>
    </row>
    <row r="808" spans="12:26">
      <c r="L808">
        <f t="shared" si="2566"/>
        <v>0.80250000000000066</v>
      </c>
      <c r="M808">
        <f t="shared" si="2567"/>
        <v>0.4015000000000003</v>
      </c>
      <c r="N808">
        <f t="shared" si="2567"/>
        <v>0.58945191537184216</v>
      </c>
      <c r="O808">
        <f t="shared" si="2567"/>
        <v>0.67656756015312092</v>
      </c>
      <c r="P808">
        <f t="shared" si="2567"/>
        <v>0.72179888881489274</v>
      </c>
      <c r="Q808">
        <f t="shared" si="2629"/>
        <v>0.74826907060488124</v>
      </c>
      <c r="R808">
        <f t="shared" si="2629"/>
        <v>0.76496144366150409</v>
      </c>
      <c r="S808">
        <f t="shared" ref="S808:T808" si="2684">S807+$K$2/(1+($L808)^S$4)</f>
        <v>0.77600736223060052</v>
      </c>
      <c r="T808">
        <f t="shared" si="2684"/>
        <v>0.78355870371872449</v>
      </c>
      <c r="U808">
        <f t="shared" ref="U808:V808" si="2685">U807+$K$2/(1+($L808)^U$4)</f>
        <v>0.7888408006723644</v>
      </c>
      <c r="V808">
        <f t="shared" si="2685"/>
        <v>0.79259806081467887</v>
      </c>
      <c r="X808">
        <f t="shared" si="2571"/>
        <v>0.14672731740072145</v>
      </c>
      <c r="Y808">
        <f t="shared" si="2571"/>
        <v>9.1448108129112804E-2</v>
      </c>
      <c r="Z808">
        <f t="shared" ref="Z808" si="2686">Z807+$K$2*LN(1+($L808)^Z$4)</f>
        <v>6.0262816189240474E-2</v>
      </c>
    </row>
    <row r="809" spans="12:26">
      <c r="L809">
        <f t="shared" si="2566"/>
        <v>0.80350000000000066</v>
      </c>
      <c r="M809">
        <f t="shared" si="2567"/>
        <v>0.4020000000000003</v>
      </c>
      <c r="N809">
        <f t="shared" si="2567"/>
        <v>0.59000639277688793</v>
      </c>
      <c r="O809">
        <f t="shared" si="2567"/>
        <v>0.67717523671848434</v>
      </c>
      <c r="P809">
        <f t="shared" si="2567"/>
        <v>0.72245732527041961</v>
      </c>
      <c r="Q809">
        <f t="shared" si="2629"/>
        <v>0.74897487896717618</v>
      </c>
      <c r="R809">
        <f t="shared" si="2629"/>
        <v>0.76571055727562887</v>
      </c>
      <c r="S809">
        <f t="shared" ref="S809:T809" si="2687">S808+$K$2/(1+($L809)^S$4)</f>
        <v>0.77679532159098763</v>
      </c>
      <c r="T809">
        <f t="shared" si="2687"/>
        <v>0.78438092159747674</v>
      </c>
      <c r="U809">
        <f t="shared" ref="U809:V809" si="2688">U808+$K$2/(1+($L809)^U$4)</f>
        <v>0.78969278181968883</v>
      </c>
      <c r="V809">
        <f t="shared" si="2688"/>
        <v>0.79347556478317305</v>
      </c>
      <c r="X809">
        <f t="shared" si="2571"/>
        <v>0.1472254299041437</v>
      </c>
      <c r="Y809">
        <f t="shared" si="2571"/>
        <v>9.1865995390388186E-2</v>
      </c>
      <c r="Z809">
        <f t="shared" ref="Z809" si="2689">Z808+$K$2*LN(1+($L809)^Z$4)</f>
        <v>6.0611227709084933E-2</v>
      </c>
    </row>
    <row r="810" spans="12:26">
      <c r="L810">
        <f t="shared" si="2566"/>
        <v>0.80450000000000066</v>
      </c>
      <c r="M810">
        <f t="shared" si="2567"/>
        <v>0.4025000000000003</v>
      </c>
      <c r="N810">
        <f t="shared" si="2567"/>
        <v>0.59056056290711789</v>
      </c>
      <c r="O810">
        <f t="shared" si="2567"/>
        <v>0.67778232007603778</v>
      </c>
      <c r="P810">
        <f t="shared" si="2567"/>
        <v>0.72311492205918781</v>
      </c>
      <c r="Q810">
        <f t="shared" si="2629"/>
        <v>0.74967965322328312</v>
      </c>
      <c r="R810">
        <f t="shared" si="2629"/>
        <v>0.76645850028379137</v>
      </c>
      <c r="S810">
        <f t="shared" ref="S810:T810" si="2690">S809+$K$2/(1+($L810)^S$4)</f>
        <v>0.77758203141056692</v>
      </c>
      <c r="T810">
        <f t="shared" si="2690"/>
        <v>0.78520186323030172</v>
      </c>
      <c r="U810">
        <f t="shared" ref="U810:V810" si="2691">U809+$K$2/(1+($L810)^U$4)</f>
        <v>0.79054350374845295</v>
      </c>
      <c r="V810">
        <f t="shared" si="2691"/>
        <v>0.79435186040319516</v>
      </c>
      <c r="X810">
        <f t="shared" si="2571"/>
        <v>0.14772451907438869</v>
      </c>
      <c r="Y810">
        <f t="shared" si="2571"/>
        <v>9.2285158708900236E-2</v>
      </c>
      <c r="Z810">
        <f t="shared" ref="Z810" si="2692">Z809+$K$2*LN(1+($L810)^Z$4)</f>
        <v>6.0961105440634669E-2</v>
      </c>
    </row>
    <row r="811" spans="12:26">
      <c r="L811">
        <f t="shared" si="2566"/>
        <v>0.80550000000000066</v>
      </c>
      <c r="M811">
        <f t="shared" si="2567"/>
        <v>0.4030000000000003</v>
      </c>
      <c r="N811">
        <f t="shared" si="2567"/>
        <v>0.59111442610290854</v>
      </c>
      <c r="O811">
        <f t="shared" si="2567"/>
        <v>0.67838881064715628</v>
      </c>
      <c r="P811">
        <f t="shared" si="2567"/>
        <v>0.72377167923799246</v>
      </c>
      <c r="Q811">
        <f t="shared" si="2629"/>
        <v>0.75038339255253961</v>
      </c>
      <c r="R811">
        <f t="shared" si="2629"/>
        <v>0.76720527053133414</v>
      </c>
      <c r="S811">
        <f t="shared" ref="S811:T811" si="2693">S810+$K$2/(1+($L811)^S$4)</f>
        <v>0.77836748789300403</v>
      </c>
      <c r="T811">
        <f t="shared" si="2693"/>
        <v>0.78602152306363748</v>
      </c>
      <c r="U811">
        <f t="shared" ref="U811:V811" si="2694">U810+$K$2/(1+($L811)^U$4)</f>
        <v>0.79139295921986941</v>
      </c>
      <c r="V811">
        <f t="shared" si="2694"/>
        <v>0.79522693897214025</v>
      </c>
      <c r="X811">
        <f t="shared" si="2571"/>
        <v>0.14822458517149087</v>
      </c>
      <c r="Y811">
        <f t="shared" si="2571"/>
        <v>9.2705599628573762E-2</v>
      </c>
      <c r="Z811">
        <f t="shared" ref="Z811" si="2695">Z810+$K$2*LN(1+($L811)^Z$4)</f>
        <v>6.1312452702968423E-2</v>
      </c>
    </row>
    <row r="812" spans="12:26">
      <c r="L812">
        <f t="shared" si="2566"/>
        <v>0.80650000000000066</v>
      </c>
      <c r="M812">
        <f t="shared" si="2567"/>
        <v>0.4035000000000003</v>
      </c>
      <c r="N812">
        <f t="shared" si="2567"/>
        <v>0.59166798270407106</v>
      </c>
      <c r="O812">
        <f t="shared" si="2567"/>
        <v>0.67899470885413682</v>
      </c>
      <c r="P812">
        <f t="shared" si="2567"/>
        <v>0.72442759686880487</v>
      </c>
      <c r="Q812">
        <f t="shared" si="2629"/>
        <v>0.75108609614529787</v>
      </c>
      <c r="R812">
        <f t="shared" si="2629"/>
        <v>0.76795086587942241</v>
      </c>
      <c r="S812">
        <f t="shared" ref="S812:T812" si="2696">S811+$K$2/(1+($L812)^S$4)</f>
        <v>0.77915168725863782</v>
      </c>
      <c r="T812">
        <f t="shared" si="2696"/>
        <v>0.78683989555537559</v>
      </c>
      <c r="U812">
        <f t="shared" ref="U812:V812" si="2697">U811+$K$2/(1+($L812)^U$4)</f>
        <v>0.7922411409946436</v>
      </c>
      <c r="V812">
        <f t="shared" si="2697"/>
        <v>0.79610079176898485</v>
      </c>
      <c r="X812">
        <f t="shared" si="2571"/>
        <v>0.1487256284537927</v>
      </c>
      <c r="Y812">
        <f t="shared" si="2571"/>
        <v>9.3127319689281479E-2</v>
      </c>
      <c r="Z812">
        <f t="shared" ref="Z812" si="2698">Z811+$K$2*LN(1+($L812)^Z$4)</f>
        <v>6.1665272810974461E-2</v>
      </c>
    </row>
    <row r="813" spans="12:26">
      <c r="L813">
        <f t="shared" si="2566"/>
        <v>0.80750000000000066</v>
      </c>
      <c r="M813">
        <f t="shared" si="2567"/>
        <v>0.4040000000000003</v>
      </c>
      <c r="N813">
        <f t="shared" si="2567"/>
        <v>0.59222123304985252</v>
      </c>
      <c r="O813">
        <f t="shared" si="2567"/>
        <v>0.67960001512019164</v>
      </c>
      <c r="P813">
        <f t="shared" si="2567"/>
        <v>0.72508267501875812</v>
      </c>
      <c r="Q813">
        <f t="shared" si="2629"/>
        <v>0.75178776320293095</v>
      </c>
      <c r="R813">
        <f t="shared" si="2629"/>
        <v>0.76869528420512645</v>
      </c>
      <c r="S813">
        <f t="shared" ref="S813:T813" si="2699">S812+$K$2/(1+($L813)^S$4)</f>
        <v>0.77993462574470107</v>
      </c>
      <c r="T813">
        <f t="shared" si="2699"/>
        <v>0.78765697517525357</v>
      </c>
      <c r="U813">
        <f t="shared" ref="U813:V813" si="2700">U812+$K$2/(1+($L813)^U$4)</f>
        <v>0.79308804183352088</v>
      </c>
      <c r="V813">
        <f t="shared" si="2700"/>
        <v>0.79697341005491684</v>
      </c>
      <c r="X813">
        <f t="shared" si="2571"/>
        <v>0.14922764917794862</v>
      </c>
      <c r="Y813">
        <f t="shared" si="2571"/>
        <v>9.3550320426839834E-2</v>
      </c>
      <c r="Z813">
        <f t="shared" ref="Z813" si="2701">Z812+$K$2*LN(1+($L813)^Z$4)</f>
        <v>6.2019569075311524E-2</v>
      </c>
    </row>
    <row r="814" spans="12:26">
      <c r="L814">
        <f t="shared" si="2566"/>
        <v>0.80850000000000066</v>
      </c>
      <c r="M814">
        <f t="shared" si="2567"/>
        <v>0.4045000000000003</v>
      </c>
      <c r="N814">
        <f t="shared" si="2567"/>
        <v>0.59277417747893735</v>
      </c>
      <c r="O814">
        <f t="shared" si="2567"/>
        <v>0.68020472986944136</v>
      </c>
      <c r="P814">
        <f t="shared" si="2567"/>
        <v>0.72573691376013283</v>
      </c>
      <c r="Q814">
        <f t="shared" si="2629"/>
        <v>0.75248839293783887</v>
      </c>
      <c r="R814">
        <f t="shared" si="2629"/>
        <v>0.76943852340150409</v>
      </c>
      <c r="S814">
        <f t="shared" ref="S814:T814" si="2702">S813+$K$2/(1+($L814)^S$4)</f>
        <v>0.7807162996055409</v>
      </c>
      <c r="T814">
        <f t="shared" si="2702"/>
        <v>0.78847275640524828</v>
      </c>
      <c r="U814">
        <f t="shared" ref="U814:V814" si="2703">U813+$K$2/(1+($L814)^U$4)</f>
        <v>0.79393365449783804</v>
      </c>
      <c r="V814">
        <f t="shared" si="2703"/>
        <v>0.79784478507397416</v>
      </c>
      <c r="X814">
        <f t="shared" si="2571"/>
        <v>0.14973064759892915</v>
      </c>
      <c r="Y814">
        <f t="shared" si="2571"/>
        <v>9.3974603373004922E-2</v>
      </c>
      <c r="Z814">
        <f t="shared" ref="Z814" si="2704">Z813+$K$2*LN(1+($L814)^Z$4)</f>
        <v>6.2375344802369961E-2</v>
      </c>
    </row>
    <row r="815" spans="12:26">
      <c r="L815">
        <f t="shared" si="2566"/>
        <v>0.80950000000000066</v>
      </c>
      <c r="M815">
        <f t="shared" si="2567"/>
        <v>0.4050000000000003</v>
      </c>
      <c r="N815">
        <f t="shared" si="2567"/>
        <v>0.5933268163294485</v>
      </c>
      <c r="O815">
        <f t="shared" si="2567"/>
        <v>0.68080885352690867</v>
      </c>
      <c r="P815">
        <f t="shared" si="2567"/>
        <v>0.72639031317034264</v>
      </c>
      <c r="Q815">
        <f t="shared" si="2629"/>
        <v>0.75318798457345348</v>
      </c>
      <c r="R815">
        <f t="shared" si="2629"/>
        <v>0.77018058137768164</v>
      </c>
      <c r="S815">
        <f t="shared" ref="S815:T815" si="2705">S814+$K$2/(1+($L815)^S$4)</f>
        <v>0.78149670511283775</v>
      </c>
      <c r="T815">
        <f t="shared" si="2705"/>
        <v>0.78928723373996967</v>
      </c>
      <c r="U815">
        <f t="shared" ref="U815:V815" si="2706">U814+$K$2/(1+($L815)^U$4)</f>
        <v>0.79477797175007836</v>
      </c>
      <c r="V815">
        <f t="shared" si="2706"/>
        <v>0.79871490805369327</v>
      </c>
      <c r="X815">
        <f t="shared" si="2571"/>
        <v>0.15023462397002482</v>
      </c>
      <c r="Y815">
        <f t="shared" si="2571"/>
        <v>9.440017005546851E-2</v>
      </c>
      <c r="Z815">
        <f t="shared" ref="Z815" si="2707">Z814+$K$2*LN(1+($L815)^Z$4)</f>
        <v>6.2732603294233025E-2</v>
      </c>
    </row>
    <row r="816" spans="12:26">
      <c r="L816">
        <f t="shared" si="2566"/>
        <v>0.81050000000000066</v>
      </c>
      <c r="M816">
        <f t="shared" si="2567"/>
        <v>0.4055000000000003</v>
      </c>
      <c r="N816">
        <f t="shared" si="2567"/>
        <v>0.59387914993894864</v>
      </c>
      <c r="O816">
        <f t="shared" si="2567"/>
        <v>0.68141238651851155</v>
      </c>
      <c r="P816">
        <f t="shared" si="2567"/>
        <v>0.7270428733319193</v>
      </c>
      <c r="Q816">
        <f t="shared" si="2629"/>
        <v>0.75388653734424382</v>
      </c>
      <c r="R816">
        <f t="shared" si="2629"/>
        <v>0.77092145605893458</v>
      </c>
      <c r="S816">
        <f t="shared" ref="S816:T816" si="2708">S815+$K$2/(1+($L816)^S$4)</f>
        <v>0.78227583855582428</v>
      </c>
      <c r="T816">
        <f t="shared" si="2708"/>
        <v>0.79010040168705564</v>
      </c>
      <c r="U816">
        <f t="shared" ref="U816:V816" si="2709">U815+$K$2/(1+($L816)^U$4)</f>
        <v>0.79562098635443168</v>
      </c>
      <c r="V816">
        <f t="shared" si="2709"/>
        <v>0.79958377020576632</v>
      </c>
      <c r="X816">
        <f t="shared" si="2571"/>
        <v>0.15073957854285022</v>
      </c>
      <c r="Y816">
        <f t="shared" si="2571"/>
        <v>9.4827021997854061E-2</v>
      </c>
      <c r="Z816">
        <f t="shared" ref="Z816" si="2710">Z815+$K$2*LN(1+($L816)^Z$4)</f>
        <v>6.3091347848638346E-2</v>
      </c>
    </row>
    <row r="817" spans="12:26">
      <c r="L817">
        <f t="shared" si="2566"/>
        <v>0.81150000000000067</v>
      </c>
      <c r="M817">
        <f t="shared" si="2567"/>
        <v>0.40600000000000031</v>
      </c>
      <c r="N817">
        <f t="shared" si="2567"/>
        <v>0.59443117864444128</v>
      </c>
      <c r="O817">
        <f t="shared" si="2567"/>
        <v>0.68201532927105679</v>
      </c>
      <c r="P817">
        <f t="shared" si="2567"/>
        <v>0.72769459433249828</v>
      </c>
      <c r="Q817">
        <f t="shared" si="2629"/>
        <v>0.75458405049572019</v>
      </c>
      <c r="R817">
        <f t="shared" si="2629"/>
        <v>0.77166114538676622</v>
      </c>
      <c r="S817">
        <f t="shared" ref="S817:T817" si="2711">S816+$K$2/(1+($L817)^S$4)</f>
        <v>0.78305369624150234</v>
      </c>
      <c r="T817">
        <f t="shared" si="2711"/>
        <v>0.79091225476756732</v>
      </c>
      <c r="U817">
        <f t="shared" ref="U817:V817" si="2712">U816+$K$2/(1+($L817)^U$4)</f>
        <v>0.79646269107735734</v>
      </c>
      <c r="V817">
        <f t="shared" si="2712"/>
        <v>0.80045136272670736</v>
      </c>
      <c r="X817">
        <f t="shared" si="2571"/>
        <v>0.15124551156734803</v>
      </c>
      <c r="Y817">
        <f t="shared" si="2571"/>
        <v>9.525516071971292E-2</v>
      </c>
      <c r="Z817">
        <f t="shared" ref="Z817" si="2713">Z816+$K$2*LN(1+($L817)^Z$4)</f>
        <v>6.3451581758939529E-2</v>
      </c>
    </row>
    <row r="818" spans="12:26">
      <c r="L818">
        <f t="shared" si="2566"/>
        <v>0.81250000000000067</v>
      </c>
      <c r="M818">
        <f t="shared" si="2567"/>
        <v>0.40650000000000031</v>
      </c>
      <c r="N818">
        <f t="shared" si="2567"/>
        <v>0.59498290278237231</v>
      </c>
      <c r="O818">
        <f t="shared" si="2567"/>
        <v>0.68261768221223329</v>
      </c>
      <c r="P818">
        <f t="shared" si="2567"/>
        <v>0.72834547626480406</v>
      </c>
      <c r="Q818">
        <f t="shared" si="2629"/>
        <v>0.75528052328443818</v>
      </c>
      <c r="R818">
        <f t="shared" si="2629"/>
        <v>0.77239964731898669</v>
      </c>
      <c r="S818">
        <f t="shared" ref="S818:T818" si="2714">S817+$K$2/(1+($L818)^S$4)</f>
        <v>0.7838302744948602</v>
      </c>
      <c r="T818">
        <f t="shared" si="2714"/>
        <v>0.79172278751638481</v>
      </c>
      <c r="U818">
        <f t="shared" ref="U818:V818" si="2715">U817+$K$2/(1+($L818)^U$4)</f>
        <v>0.79730307868815209</v>
      </c>
      <c r="V818">
        <f t="shared" si="2715"/>
        <v>0.80131767679852817</v>
      </c>
      <c r="X818">
        <f t="shared" si="2571"/>
        <v>0.15175242329179289</v>
      </c>
      <c r="Y818">
        <f t="shared" si="2571"/>
        <v>9.5684587736520513E-2</v>
      </c>
      <c r="Z818">
        <f t="shared" ref="Z818" si="2716">Z817+$K$2*LN(1+($L818)^Z$4)</f>
        <v>6.3813308314067979E-2</v>
      </c>
    </row>
    <row r="819" spans="12:26">
      <c r="L819">
        <f t="shared" si="2566"/>
        <v>0.81350000000000067</v>
      </c>
      <c r="M819">
        <f t="shared" si="2567"/>
        <v>0.40700000000000031</v>
      </c>
      <c r="N819">
        <f t="shared" si="2567"/>
        <v>0.59553432268863093</v>
      </c>
      <c r="O819">
        <f t="shared" si="2567"/>
        <v>0.68321944577060567</v>
      </c>
      <c r="P819">
        <f t="shared" si="2567"/>
        <v>0.72899551922663497</v>
      </c>
      <c r="Q819">
        <f t="shared" si="2629"/>
        <v>0.75597595497800252</v>
      </c>
      <c r="R819">
        <f t="shared" si="2629"/>
        <v>0.77313695982979003</v>
      </c>
      <c r="S819">
        <f t="shared" ref="S819:T819" si="2717">S818+$K$2/(1+($L819)^S$4)</f>
        <v>0.7846055696590879</v>
      </c>
      <c r="T819">
        <f t="shared" si="2717"/>
        <v>0.79253199448260347</v>
      </c>
      <c r="U819">
        <f t="shared" ref="U819:V819" si="2718">U818+$K$2/(1+($L819)^U$4)</f>
        <v>0.79814214195952093</v>
      </c>
      <c r="V819">
        <f t="shared" si="2718"/>
        <v>0.80218270358942234</v>
      </c>
      <c r="X819">
        <f t="shared" si="2571"/>
        <v>0.15226031396279552</v>
      </c>
      <c r="Y819">
        <f t="shared" si="2571"/>
        <v>9.6115304559672626E-2</v>
      </c>
      <c r="Z819">
        <f t="shared" ref="Z819" si="2719">Z818+$K$2*LN(1+($L819)^Z$4)</f>
        <v>6.4176530798494863E-2</v>
      </c>
    </row>
    <row r="820" spans="12:26">
      <c r="L820">
        <f t="shared" si="2566"/>
        <v>0.81450000000000067</v>
      </c>
      <c r="M820">
        <f t="shared" si="2567"/>
        <v>0.40750000000000031</v>
      </c>
      <c r="N820">
        <f t="shared" si="2567"/>
        <v>0.59608543869855102</v>
      </c>
      <c r="O820">
        <f t="shared" si="2567"/>
        <v>0.68382062037560765</v>
      </c>
      <c r="P820">
        <f t="shared" si="2567"/>
        <v>0.72964472332084884</v>
      </c>
      <c r="Q820">
        <f t="shared" si="2629"/>
        <v>0.75667034485506979</v>
      </c>
      <c r="R820">
        <f t="shared" si="2629"/>
        <v>0.77387308090983065</v>
      </c>
      <c r="S820">
        <f t="shared" ref="S820:T820" si="2720">S819+$K$2/(1+($L820)^S$4)</f>
        <v>0.78537957809579229</v>
      </c>
      <c r="T820">
        <f t="shared" si="2720"/>
        <v>0.79333987022993058</v>
      </c>
      <c r="U820">
        <f t="shared" ref="U820:V820" si="2721">U819+$K$2/(1+($L820)^U$4)</f>
        <v>0.7989798736681526</v>
      </c>
      <c r="V820">
        <f t="shared" si="2721"/>
        <v>0.80304643425445887</v>
      </c>
      <c r="X820">
        <f t="shared" si="2571"/>
        <v>0.15276918382530666</v>
      </c>
      <c r="Y820">
        <f t="shared" si="2571"/>
        <v>9.6547312696481785E-2</v>
      </c>
      <c r="Z820">
        <f t="shared" ref="Z820" si="2722">Z819+$K$2*LN(1+($L820)^Z$4)</f>
        <v>6.4541252492193238E-2</v>
      </c>
    </row>
    <row r="821" spans="12:26">
      <c r="L821">
        <f t="shared" si="2566"/>
        <v>0.81550000000000067</v>
      </c>
      <c r="M821">
        <f t="shared" si="2567"/>
        <v>0.40800000000000031</v>
      </c>
      <c r="N821">
        <f t="shared" si="2567"/>
        <v>0.59663625114691232</v>
      </c>
      <c r="O821">
        <f t="shared" si="2567"/>
        <v>0.68442120645753568</v>
      </c>
      <c r="P821">
        <f t="shared" si="2567"/>
        <v>0.73029308865534748</v>
      </c>
      <c r="Q821">
        <f t="shared" si="2629"/>
        <v>0.75736369220535127</v>
      </c>
      <c r="R821">
        <f t="shared" si="2629"/>
        <v>0.77460800856629886</v>
      </c>
      <c r="S821">
        <f t="shared" ref="S821:T821" si="2723">S820+$K$2/(1+($L821)^S$4)</f>
        <v>0.78615229618521065</v>
      </c>
      <c r="T821">
        <f t="shared" si="2723"/>
        <v>0.79414640933708225</v>
      </c>
      <c r="U821">
        <f t="shared" ref="U821:V821" si="2724">U820+$K$2/(1+($L821)^U$4)</f>
        <v>0.7998162665952977</v>
      </c>
      <c r="V821">
        <f t="shared" si="2724"/>
        <v>0.80390885993628458</v>
      </c>
      <c r="X821">
        <f t="shared" si="2571"/>
        <v>0.15327903312262106</v>
      </c>
      <c r="Y821">
        <f t="shared" si="2571"/>
        <v>9.69806136501737E-2</v>
      </c>
      <c r="Z821">
        <f t="shared" ref="Z821" si="2725">Z820+$K$2*LN(1+($L821)^Z$4)</f>
        <v>6.4907476670600345E-2</v>
      </c>
    </row>
    <row r="822" spans="12:26">
      <c r="L822">
        <f t="shared" si="2566"/>
        <v>0.81650000000000067</v>
      </c>
      <c r="M822">
        <f t="shared" si="2567"/>
        <v>0.40850000000000031</v>
      </c>
      <c r="N822">
        <f t="shared" si="2567"/>
        <v>0.59718676036794183</v>
      </c>
      <c r="O822">
        <f t="shared" si="2567"/>
        <v>0.68502120444754244</v>
      </c>
      <c r="P822">
        <f t="shared" si="2567"/>
        <v>0.73094061534306221</v>
      </c>
      <c r="Q822">
        <f t="shared" si="2629"/>
        <v>0.75805599632961507</v>
      </c>
      <c r="R822">
        <f t="shared" si="2629"/>
        <v>0.77534174082299556</v>
      </c>
      <c r="S822">
        <f t="shared" ref="S822:T822" si="2726">S821+$K$2/(1+($L822)^S$4)</f>
        <v>0.78692372032642344</v>
      </c>
      <c r="T822">
        <f t="shared" si="2726"/>
        <v>0.79495160639818119</v>
      </c>
      <c r="U822">
        <f t="shared" ref="U822:V822" si="2727">U821+$K$2/(1+($L822)^U$4)</f>
        <v>0.80065131352735153</v>
      </c>
      <c r="V822">
        <f t="shared" si="2727"/>
        <v>0.80476997176583509</v>
      </c>
      <c r="X822">
        <f t="shared" si="2571"/>
        <v>0.15378986209638143</v>
      </c>
      <c r="Y822">
        <f t="shared" si="2571"/>
        <v>9.7415208919883728E-2</v>
      </c>
      <c r="Z822">
        <f t="shared" ref="Z822" si="2728">Z821+$K$2*LN(1+($L822)^Z$4)</f>
        <v>6.5275206604580124E-2</v>
      </c>
    </row>
    <row r="823" spans="12:26">
      <c r="L823">
        <f t="shared" si="2566"/>
        <v>0.81750000000000067</v>
      </c>
      <c r="M823">
        <f t="shared" si="2567"/>
        <v>0.40900000000000031</v>
      </c>
      <c r="N823">
        <f t="shared" si="2567"/>
        <v>0.59773696669531462</v>
      </c>
      <c r="O823">
        <f t="shared" si="2567"/>
        <v>0.68562061477763026</v>
      </c>
      <c r="P823">
        <f t="shared" si="2567"/>
        <v>0.73158730350193824</v>
      </c>
      <c r="Q823">
        <f t="shared" si="2629"/>
        <v>0.75874725653968789</v>
      </c>
      <c r="R823">
        <f t="shared" si="2629"/>
        <v>0.77607427572040555</v>
      </c>
      <c r="S823">
        <f t="shared" ref="S823:T823" si="2729">S822+$K$2/(1+($L823)^S$4)</f>
        <v>0.78769384693756628</v>
      </c>
      <c r="T823">
        <f t="shared" si="2729"/>
        <v>0.7957554560231539</v>
      </c>
      <c r="U823">
        <f t="shared" ref="U823:V823" si="2730">U822+$K$2/(1+($L823)^U$4)</f>
        <v>0.80148500725643967</v>
      </c>
      <c r="V823">
        <f t="shared" si="2730"/>
        <v>0.80562976086305482</v>
      </c>
      <c r="X823">
        <f t="shared" si="2571"/>
        <v>0.15430167098658251</v>
      </c>
      <c r="Y823">
        <f t="shared" si="2571"/>
        <v>9.7851100000653501E-2</v>
      </c>
      <c r="Z823">
        <f t="shared" ref="Z823" si="2731">Z822+$K$2*LN(1+($L823)^Z$4)</f>
        <v>6.5644445560385831E-2</v>
      </c>
    </row>
    <row r="824" spans="12:26">
      <c r="L824">
        <f t="shared" si="2566"/>
        <v>0.81850000000000067</v>
      </c>
      <c r="M824">
        <f t="shared" si="2567"/>
        <v>0.40950000000000031</v>
      </c>
      <c r="N824">
        <f t="shared" si="2567"/>
        <v>0.59828687046215545</v>
      </c>
      <c r="O824">
        <f t="shared" si="2567"/>
        <v>0.68621943788064477</v>
      </c>
      <c r="P824">
        <f t="shared" si="2567"/>
        <v>0.73223315325492011</v>
      </c>
      <c r="Q824">
        <f t="shared" si="2629"/>
        <v>0.75943747215845647</v>
      </c>
      <c r="R824">
        <f t="shared" si="2629"/>
        <v>0.77680561131577031</v>
      </c>
      <c r="S824">
        <f t="shared" ref="S824:T824" si="2732">S823+$K$2/(1+($L824)^S$4)</f>
        <v>0.7884626724560404</v>
      </c>
      <c r="T824">
        <f t="shared" si="2732"/>
        <v>0.79655795283812869</v>
      </c>
      <c r="U824">
        <f t="shared" ref="U824:V824" si="2733">U823+$K$2/(1+($L824)^U$4)</f>
        <v>0.80231734058100723</v>
      </c>
      <c r="V824">
        <f t="shared" si="2733"/>
        <v>0.80648821833762563</v>
      </c>
      <c r="X824">
        <f t="shared" si="2571"/>
        <v>0.15481446003157492</v>
      </c>
      <c r="Y824">
        <f t="shared" si="2571"/>
        <v>9.8288288383427541E-2</v>
      </c>
      <c r="Z824">
        <f t="shared" ref="Z824" si="2734">Z823+$K$2*LN(1+($L824)^Z$4)</f>
        <v>6.6015196799622894E-2</v>
      </c>
    </row>
    <row r="825" spans="12:26">
      <c r="L825">
        <f t="shared" si="2566"/>
        <v>0.81950000000000067</v>
      </c>
      <c r="M825">
        <f t="shared" si="2567"/>
        <v>0.41000000000000031</v>
      </c>
      <c r="N825">
        <f t="shared" si="2567"/>
        <v>0.59883647200103973</v>
      </c>
      <c r="O825">
        <f t="shared" si="2567"/>
        <v>0.68681767419026851</v>
      </c>
      <c r="P825">
        <f t="shared" si="2567"/>
        <v>0.73287816472993583</v>
      </c>
      <c r="Q825">
        <f t="shared" si="2629"/>
        <v>0.76012664251986817</v>
      </c>
      <c r="R825">
        <f t="shared" si="2629"/>
        <v>0.77753574568315931</v>
      </c>
      <c r="S825">
        <f t="shared" ref="S825:T825" si="2735">S824+$K$2/(1+($L825)^S$4)</f>
        <v>0.78923019333872213</v>
      </c>
      <c r="T825">
        <f t="shared" si="2735"/>
        <v>0.7973590914858335</v>
      </c>
      <c r="U825">
        <f t="shared" ref="U825:V825" si="2736">U824+$K$2/(1+($L825)^U$4)</f>
        <v>0.80314830630641165</v>
      </c>
      <c r="V825">
        <f t="shared" si="2736"/>
        <v>0.80734533528970398</v>
      </c>
      <c r="X825">
        <f t="shared" si="2571"/>
        <v>0.15532822946806923</v>
      </c>
      <c r="Y825">
        <f t="shared" si="2571"/>
        <v>9.8726775555050036E-2</v>
      </c>
      <c r="Z825">
        <f t="shared" ref="Z825" si="2737">Z824+$K$2*LN(1+($L825)^Z$4)</f>
        <v>6.6387463579211908E-2</v>
      </c>
    </row>
    <row r="826" spans="12:26">
      <c r="L826">
        <f t="shared" si="2566"/>
        <v>0.82050000000000067</v>
      </c>
      <c r="M826">
        <f t="shared" si="2567"/>
        <v>0.41050000000000031</v>
      </c>
      <c r="N826">
        <f t="shared" si="2567"/>
        <v>0.59938577164399498</v>
      </c>
      <c r="O826">
        <f t="shared" si="2567"/>
        <v>0.68741532414101469</v>
      </c>
      <c r="P826">
        <f t="shared" si="2567"/>
        <v>0.73352233805988221</v>
      </c>
      <c r="Q826">
        <f t="shared" si="2629"/>
        <v>0.76081476696893158</v>
      </c>
      <c r="R826">
        <f t="shared" si="2629"/>
        <v>0.77826467691354084</v>
      </c>
      <c r="S826">
        <f t="shared" ref="S826:T826" si="2738">S825+$K$2/(1+($L826)^S$4)</f>
        <v>0.78999640606217159</v>
      </c>
      <c r="T826">
        <f t="shared" si="2738"/>
        <v>0.79815886662599378</v>
      </c>
      <c r="U826">
        <f t="shared" ref="U826:V826" si="2739">U825+$K$2/(1+($L826)^U$4)</f>
        <v>0.80397789724551849</v>
      </c>
      <c r="V826">
        <f t="shared" si="2739"/>
        <v>0.80820110281066726</v>
      </c>
      <c r="X826">
        <f t="shared" si="2571"/>
        <v>0.15584297953113987</v>
      </c>
      <c r="Y826">
        <f t="shared" si="2571"/>
        <v>9.9166562998261557E-2</v>
      </c>
      <c r="Z826">
        <f t="shared" ref="Z826" si="2740">Z825+$K$2*LN(1+($L826)^Z$4)</f>
        <v>6.6761249151351829E-2</v>
      </c>
    </row>
    <row r="827" spans="12:26">
      <c r="L827">
        <f t="shared" si="2566"/>
        <v>0.82150000000000067</v>
      </c>
      <c r="M827">
        <f t="shared" si="2567"/>
        <v>0.41100000000000031</v>
      </c>
      <c r="N827">
        <f t="shared" si="2567"/>
        <v>0.5999347697225017</v>
      </c>
      <c r="O827">
        <f t="shared" si="2567"/>
        <v>0.68801238816822052</v>
      </c>
      <c r="P827">
        <f t="shared" si="2567"/>
        <v>0.73416567338260919</v>
      </c>
      <c r="Q827">
        <f t="shared" si="2629"/>
        <v>0.76150184486171668</v>
      </c>
      <c r="R827">
        <f t="shared" si="2629"/>
        <v>0.77899240311485152</v>
      </c>
      <c r="S827">
        <f t="shared" ref="S827:T827" si="2741">S826+$K$2/(1+($L827)^S$4)</f>
        <v>0.79076130712283987</v>
      </c>
      <c r="T827">
        <f t="shared" si="2741"/>
        <v>0.79895727293573071</v>
      </c>
      <c r="U827">
        <f t="shared" ref="U827:V827" si="2742">U826+$K$2/(1+($L827)^U$4)</f>
        <v>0.80480610621930049</v>
      </c>
      <c r="V827">
        <f t="shared" si="2742"/>
        <v>0.8090555119838676</v>
      </c>
      <c r="X827">
        <f t="shared" si="2571"/>
        <v>0.15635871045422914</v>
      </c>
      <c r="Y827">
        <f t="shared" si="2571"/>
        <v>9.9607652191696011E-2</v>
      </c>
      <c r="Z827">
        <f t="shared" ref="Z827" si="2743">Z826+$K$2*LN(1+($L827)^Z$4)</f>
        <v>6.7136556763483318E-2</v>
      </c>
    </row>
    <row r="828" spans="12:26">
      <c r="L828">
        <f t="shared" si="2566"/>
        <v>0.82250000000000068</v>
      </c>
      <c r="M828">
        <f t="shared" si="2567"/>
        <v>0.41150000000000031</v>
      </c>
      <c r="N828">
        <f t="shared" si="2567"/>
        <v>0.60048346656749485</v>
      </c>
      <c r="O828">
        <f t="shared" si="2567"/>
        <v>0.68860886670804111</v>
      </c>
      <c r="P828">
        <f t="shared" si="2567"/>
        <v>0.73480817084090433</v>
      </c>
      <c r="Q828">
        <f t="shared" si="2629"/>
        <v>0.76218787556535406</v>
      </c>
      <c r="R828">
        <f t="shared" si="2629"/>
        <v>0.77971892241206475</v>
      </c>
      <c r="S828">
        <f t="shared" ref="S828:T828" si="2744">S827+$K$2/(1+($L828)^S$4)</f>
        <v>0.79152489303727502</v>
      </c>
      <c r="T828">
        <f t="shared" si="2744"/>
        <v>0.79975430510995871</v>
      </c>
      <c r="U828">
        <f t="shared" ref="U828:V828" si="2745">U827+$K$2/(1+($L828)^U$4)</f>
        <v>0.80563292605743975</v>
      </c>
      <c r="V828">
        <f t="shared" si="2745"/>
        <v>0.80990855388539484</v>
      </c>
      <c r="X828">
        <f t="shared" si="2571"/>
        <v>0.15687542246915112</v>
      </c>
      <c r="Y828">
        <f t="shared" si="2571"/>
        <v>0.10005004460987751</v>
      </c>
      <c r="Z828">
        <f t="shared" ref="Z828" si="2746">Z827+$K$2*LN(1+($L828)^Z$4)</f>
        <v>6.7513389658252307E-2</v>
      </c>
    </row>
    <row r="829" spans="12:26">
      <c r="L829">
        <f t="shared" si="2566"/>
        <v>0.82350000000000068</v>
      </c>
      <c r="M829">
        <f t="shared" si="2567"/>
        <v>0.41200000000000031</v>
      </c>
      <c r="N829">
        <f t="shared" si="2567"/>
        <v>0.60103186250936491</v>
      </c>
      <c r="O829">
        <f t="shared" si="2567"/>
        <v>0.68920476019744292</v>
      </c>
      <c r="P829">
        <f t="shared" si="2567"/>
        <v>0.73544983058247759</v>
      </c>
      <c r="Q829">
        <f t="shared" si="2629"/>
        <v>0.76287285845803421</v>
      </c>
      <c r="R829">
        <f t="shared" si="2629"/>
        <v>0.7804442329472584</v>
      </c>
      <c r="S829">
        <f t="shared" ref="S829:T829" si="2747">S828+$K$2/(1+($L829)^S$4)</f>
        <v>0.79228716034232693</v>
      </c>
      <c r="T829">
        <f t="shared" si="2747"/>
        <v>0.80054995786178351</v>
      </c>
      <c r="U829">
        <f t="shared" ref="U829:V829" si="2748">U828+$K$2/(1+($L829)^U$4)</f>
        <v>0.80645834959893303</v>
      </c>
      <c r="V829">
        <f t="shared" si="2748"/>
        <v>0.81076021958484801</v>
      </c>
      <c r="X829">
        <f t="shared" si="2571"/>
        <v>0.15739311580609563</v>
      </c>
      <c r="Y829">
        <f t="shared" si="2571"/>
        <v>0.10049374172321743</v>
      </c>
      <c r="Z829">
        <f t="shared" ref="Z829" si="2749">Z828+$K$2*LN(1+($L829)^Z$4)</f>
        <v>6.78917510734737E-2</v>
      </c>
    </row>
    <row r="830" spans="12:26">
      <c r="L830">
        <f t="shared" si="2566"/>
        <v>0.82450000000000068</v>
      </c>
      <c r="M830">
        <f t="shared" si="2567"/>
        <v>0.41250000000000031</v>
      </c>
      <c r="N830">
        <f t="shared" si="2567"/>
        <v>0.60157995787795904</v>
      </c>
      <c r="O830">
        <f t="shared" si="2567"/>
        <v>0.68980006907419777</v>
      </c>
      <c r="P830">
        <f t="shared" si="2567"/>
        <v>0.73609065275994578</v>
      </c>
      <c r="Q830">
        <f t="shared" si="2629"/>
        <v>0.76355679292900613</v>
      </c>
      <c r="R830">
        <f t="shared" si="2629"/>
        <v>0.78116833287968124</v>
      </c>
      <c r="S830">
        <f t="shared" ref="S830:T830" si="2750">S829+$K$2/(1+($L830)^S$4)</f>
        <v>0.79304810559535122</v>
      </c>
      <c r="T830">
        <f t="shared" si="2750"/>
        <v>0.80134422592289967</v>
      </c>
      <c r="U830">
        <f t="shared" ref="U830:V830" si="2751">U829+$K$2/(1+($L830)^U$4)</f>
        <v>0.80728236969269973</v>
      </c>
      <c r="V830">
        <f t="shared" si="2751"/>
        <v>0.81161050014611402</v>
      </c>
      <c r="X830">
        <f t="shared" si="2571"/>
        <v>0.15791179069363226</v>
      </c>
      <c r="Y830">
        <f t="shared" si="2571"/>
        <v>0.10093874499801145</v>
      </c>
      <c r="Z830">
        <f t="shared" ref="Z830" si="2752">Z829+$K$2*LN(1+($L830)^Z$4)</f>
        <v>6.8271644242095267E-2</v>
      </c>
    </row>
    <row r="831" spans="12:26">
      <c r="L831">
        <f t="shared" si="2566"/>
        <v>0.82550000000000068</v>
      </c>
      <c r="M831">
        <f t="shared" si="2567"/>
        <v>0.41300000000000031</v>
      </c>
      <c r="N831">
        <f t="shared" si="2567"/>
        <v>0.60212775300258248</v>
      </c>
      <c r="O831">
        <f t="shared" si="2567"/>
        <v>0.69039479377687629</v>
      </c>
      <c r="P831">
        <f t="shared" si="2567"/>
        <v>0.73673063753081702</v>
      </c>
      <c r="Q831">
        <f t="shared" si="2629"/>
        <v>0.76423967837857576</v>
      </c>
      <c r="R831">
        <f t="shared" si="2629"/>
        <v>0.78189122038581871</v>
      </c>
      <c r="S831">
        <f t="shared" ref="S831:T831" si="2753">S830+$K$2/(1+($L831)^S$4)</f>
        <v>0.79380772537441147</v>
      </c>
      <c r="T831">
        <f t="shared" si="2753"/>
        <v>0.80213710404398786</v>
      </c>
      <c r="U831">
        <f t="shared" ref="U831:V831" si="2754">U830+$K$2/(1+($L831)^U$4)</f>
        <v>0.80810497919819269</v>
      </c>
      <c r="V831">
        <f t="shared" si="2754"/>
        <v>0.81245938662815587</v>
      </c>
      <c r="X831">
        <f t="shared" si="2571"/>
        <v>0.1584314473587142</v>
      </c>
      <c r="Y831">
        <f t="shared" si="2571"/>
        <v>0.10138505589643675</v>
      </c>
      <c r="Z831">
        <f t="shared" ref="Z831" si="2755">Z830+$K$2*LN(1+($L831)^Z$4)</f>
        <v>6.8653072392161757E-2</v>
      </c>
    </row>
    <row r="832" spans="12:26">
      <c r="L832">
        <f t="shared" si="2566"/>
        <v>0.82650000000000068</v>
      </c>
      <c r="M832">
        <f t="shared" si="2567"/>
        <v>0.41350000000000031</v>
      </c>
      <c r="N832">
        <f t="shared" si="2567"/>
        <v>0.60267524821199936</v>
      </c>
      <c r="O832">
        <f t="shared" si="2567"/>
        <v>0.6909889347448418</v>
      </c>
      <c r="P832">
        <f t="shared" si="2567"/>
        <v>0.73736978505747475</v>
      </c>
      <c r="Q832">
        <f t="shared" si="2629"/>
        <v>0.7649215142181035</v>
      </c>
      <c r="R832">
        <f t="shared" si="2629"/>
        <v>0.78261289365945708</v>
      </c>
      <c r="S832">
        <f t="shared" ref="S832:T832" si="2756">S831+$K$2/(1+($L832)^S$4)</f>
        <v>0.79456601627848022</v>
      </c>
      <c r="T832">
        <f t="shared" si="2756"/>
        <v>0.80292858699511194</v>
      </c>
      <c r="U832">
        <f t="shared" ref="U832:V832" si="2757">U831+$K$2/(1+($L832)^U$4)</f>
        <v>0.80892617098601205</v>
      </c>
      <c r="V832">
        <f t="shared" si="2757"/>
        <v>0.8133068700858076</v>
      </c>
      <c r="X832">
        <f t="shared" si="2571"/>
        <v>0.15895208602668226</v>
      </c>
      <c r="Y832">
        <f t="shared" si="2571"/>
        <v>0.10183267587654918</v>
      </c>
      <c r="Z832">
        <f t="shared" ref="Z832" si="2758">Z831+$K$2*LN(1+($L832)^Z$4)</f>
        <v>6.903603874677916E-2</v>
      </c>
    </row>
    <row r="833" spans="12:26">
      <c r="L833">
        <f t="shared" si="2566"/>
        <v>0.82750000000000068</v>
      </c>
      <c r="M833">
        <f t="shared" si="2567"/>
        <v>0.41400000000000031</v>
      </c>
      <c r="N833">
        <f t="shared" si="2567"/>
        <v>0.60322244383443435</v>
      </c>
      <c r="O833">
        <f t="shared" si="2567"/>
        <v>0.6915824924182441</v>
      </c>
      <c r="P833">
        <f t="shared" si="2567"/>
        <v>0.7380080955071624</v>
      </c>
      <c r="Q833">
        <f t="shared" si="2629"/>
        <v>0.76560229987000183</v>
      </c>
      <c r="R833">
        <f t="shared" si="2629"/>
        <v>0.78333335091174694</v>
      </c>
      <c r="S833">
        <f t="shared" ref="S833:T833" si="2759">S832+$K$2/(1+($L833)^S$4)</f>
        <v>0.79532297492763893</v>
      </c>
      <c r="T833">
        <f t="shared" si="2759"/>
        <v>0.8037186695661156</v>
      </c>
      <c r="U833">
        <f t="shared" ref="U833:V833" si="2760">U832+$K$2/(1+($L833)^U$4)</f>
        <v>0.80974593793852123</v>
      </c>
      <c r="V833">
        <f t="shared" si="2760"/>
        <v>0.81415294157057827</v>
      </c>
      <c r="X833">
        <f t="shared" si="2571"/>
        <v>0.15947370692126878</v>
      </c>
      <c r="Y833">
        <f t="shared" si="2571"/>
        <v>0.10228160639228061</v>
      </c>
      <c r="Z833">
        <f t="shared" ref="Z833" si="2761">Z832+$K$2*LN(1+($L833)^Z$4)</f>
        <v>6.9420546524079141E-2</v>
      </c>
    </row>
    <row r="834" spans="12:26">
      <c r="L834">
        <f t="shared" si="2566"/>
        <v>0.82850000000000068</v>
      </c>
      <c r="M834">
        <f t="shared" si="2567"/>
        <v>0.41450000000000031</v>
      </c>
      <c r="N834">
        <f t="shared" si="2567"/>
        <v>0.60376934019757356</v>
      </c>
      <c r="O834">
        <f t="shared" si="2567"/>
        <v>0.69217546723801315</v>
      </c>
      <c r="P834">
        <f t="shared" si="2567"/>
        <v>0.73864556905196743</v>
      </c>
      <c r="Q834">
        <f t="shared" si="2629"/>
        <v>0.76628203476773227</v>
      </c>
      <c r="R834">
        <f t="shared" si="2629"/>
        <v>0.78405259037126596</v>
      </c>
      <c r="S834">
        <f t="shared" ref="S834:T834" si="2762">S833+$K$2/(1+($L834)^S$4)</f>
        <v>0.79607859796327629</v>
      </c>
      <c r="T834">
        <f t="shared" si="2762"/>
        <v>0.80450734656701839</v>
      </c>
      <c r="U834">
        <f t="shared" ref="U834:V834" si="2763">U833+$K$2/(1+($L834)^U$4)</f>
        <v>0.81056427295046585</v>
      </c>
      <c r="V834">
        <f t="shared" si="2763"/>
        <v>0.81499759213146317</v>
      </c>
      <c r="X834">
        <f t="shared" si="2571"/>
        <v>0.15999631026460162</v>
      </c>
      <c r="Y834">
        <f t="shared" si="2571"/>
        <v>0.10273184889343624</v>
      </c>
      <c r="Z834">
        <f t="shared" ref="Z834" si="2764">Z833+$K$2*LN(1+($L834)^Z$4)</f>
        <v>6.9806598937183689E-2</v>
      </c>
    </row>
    <row r="835" spans="12:26">
      <c r="L835">
        <f t="shared" si="2566"/>
        <v>0.82950000000000068</v>
      </c>
      <c r="M835">
        <f t="shared" si="2567"/>
        <v>0.41500000000000031</v>
      </c>
      <c r="N835">
        <f t="shared" si="2567"/>
        <v>0.60431593762856561</v>
      </c>
      <c r="O835">
        <f t="shared" si="2567"/>
        <v>0.69276785964585286</v>
      </c>
      <c r="P835">
        <f t="shared" si="2567"/>
        <v>0.73928220586880578</v>
      </c>
      <c r="Q835">
        <f t="shared" si="2629"/>
        <v>0.76696071835580149</v>
      </c>
      <c r="R835">
        <f t="shared" si="2629"/>
        <v>0.78477061028407991</v>
      </c>
      <c r="S835">
        <f t="shared" ref="S835:T835" si="2765">S834+$K$2/(1+($L835)^S$4)</f>
        <v>0.7968328820482854</v>
      </c>
      <c r="T835">
        <f t="shared" si="2765"/>
        <v>0.80529461282841153</v>
      </c>
      <c r="U835">
        <f t="shared" ref="U835:V835" si="2766">U834+$K$2/(1+($L835)^U$4)</f>
        <v>0.81138116892959466</v>
      </c>
      <c r="V835">
        <f t="shared" si="2766"/>
        <v>0.81584081281576293</v>
      </c>
      <c r="X835">
        <f t="shared" si="2571"/>
        <v>0.160519896277208</v>
      </c>
      <c r="Y835">
        <f t="shared" si="2571"/>
        <v>0.10318340482569208</v>
      </c>
      <c r="Z835">
        <f t="shared" ref="Z835" si="2767">Z834+$K$2*LN(1+($L835)^Z$4)</f>
        <v>7.0194199194169957E-2</v>
      </c>
    </row>
    <row r="836" spans="12:26">
      <c r="L836">
        <f t="shared" si="2566"/>
        <v>0.83050000000000068</v>
      </c>
      <c r="M836">
        <f t="shared" si="2567"/>
        <v>0.41550000000000031</v>
      </c>
      <c r="N836">
        <f t="shared" si="2567"/>
        <v>0.60486223645402315</v>
      </c>
      <c r="O836">
        <f t="shared" si="2567"/>
        <v>0.69335967008423494</v>
      </c>
      <c r="P836">
        <f t="shared" si="2567"/>
        <v>0.73991800613940562</v>
      </c>
      <c r="Q836">
        <f t="shared" si="2629"/>
        <v>0.767638350089758</v>
      </c>
      <c r="R836">
        <f t="shared" si="2629"/>
        <v>0.78548740891380298</v>
      </c>
      <c r="S836">
        <f t="shared" ref="S836:T836" si="2768">S835+$K$2/(1+($L836)^S$4)</f>
        <v>0.79758582386725929</v>
      </c>
      <c r="T836">
        <f t="shared" si="2768"/>
        <v>0.80608046320185311</v>
      </c>
      <c r="U836">
        <f t="shared" ref="U836:V836" si="2769">U835+$K$2/(1+($L836)^U$4)</f>
        <v>0.81219661879728322</v>
      </c>
      <c r="V836">
        <f t="shared" si="2769"/>
        <v>0.81668259466991044</v>
      </c>
      <c r="X836">
        <f t="shared" si="2571"/>
        <v>0.16104446517801849</v>
      </c>
      <c r="Y836">
        <f t="shared" si="2571"/>
        <v>0.1036362756305924</v>
      </c>
      <c r="Z836">
        <f t="shared" ref="Z836" si="2770">Z835+$K$2*LN(1+($L836)^Z$4)</f>
        <v>7.0583350498035269E-2</v>
      </c>
    </row>
    <row r="837" spans="12:26">
      <c r="L837">
        <f t="shared" si="2566"/>
        <v>0.83150000000000068</v>
      </c>
      <c r="M837">
        <f t="shared" si="2567"/>
        <v>0.41600000000000031</v>
      </c>
      <c r="N837">
        <f t="shared" si="2567"/>
        <v>0.60540823700002366</v>
      </c>
      <c r="O837">
        <f t="shared" si="2567"/>
        <v>0.69395089899639295</v>
      </c>
      <c r="P837">
        <f t="shared" si="2567"/>
        <v>0.74055297005029164</v>
      </c>
      <c r="Q837">
        <f t="shared" si="2629"/>
        <v>0.7683149294361874</v>
      </c>
      <c r="R837">
        <f t="shared" si="2629"/>
        <v>0.78620298454165727</v>
      </c>
      <c r="S837">
        <f t="shared" ref="S837:T837" si="2771">S836+$K$2/(1+($L837)^S$4)</f>
        <v>0.79833742012668529</v>
      </c>
      <c r="T837">
        <f t="shared" si="2771"/>
        <v>0.8068648925602625</v>
      </c>
      <c r="U837">
        <f t="shared" ref="U837:V837" si="2772">U836+$K$2/(1+($L837)^U$4)</f>
        <v>0.81301061548915943</v>
      </c>
      <c r="V837">
        <f t="shared" si="2772"/>
        <v>0.81752292874030497</v>
      </c>
      <c r="X837">
        <f t="shared" si="2571"/>
        <v>0.16157001718437089</v>
      </c>
      <c r="Y837">
        <f t="shared" si="2571"/>
        <v>0.10409046274554734</v>
      </c>
      <c r="Z837">
        <f t="shared" ref="Z837" si="2773">Z836+$K$2*LN(1+($L837)^Z$4)</f>
        <v>7.0974056046662293E-2</v>
      </c>
    </row>
    <row r="838" spans="12:26">
      <c r="L838">
        <f t="shared" si="2566"/>
        <v>0.83250000000000068</v>
      </c>
      <c r="M838">
        <f t="shared" si="2567"/>
        <v>0.41650000000000031</v>
      </c>
      <c r="N838">
        <f t="shared" si="2567"/>
        <v>0.60595393959211097</v>
      </c>
      <c r="O838">
        <f t="shared" si="2567"/>
        <v>0.69454154682631586</v>
      </c>
      <c r="P838">
        <f t="shared" ref="P838:Q853" si="2774">P837+$K$2/(1+($L838)^P$4)</f>
        <v>0.74118709779276903</v>
      </c>
      <c r="Q838">
        <f t="shared" si="2774"/>
        <v>0.76899045587270776</v>
      </c>
      <c r="R838">
        <f t="shared" ref="R838:S838" si="2775">R837+$K$2/(1+($L838)^R$4)</f>
        <v>0.78691733546653087</v>
      </c>
      <c r="S838">
        <f t="shared" si="2775"/>
        <v>0.79908766755513783</v>
      </c>
      <c r="T838">
        <f t="shared" ref="T838:U838" si="2776">T837+$K$2/(1+($L838)^T$4)</f>
        <v>0.80764789579831409</v>
      </c>
      <c r="U838">
        <f t="shared" si="2776"/>
        <v>0.81382315195573141</v>
      </c>
      <c r="V838">
        <f t="shared" ref="V838" si="2777">V837+$K$2/(1+($L838)^V$4)</f>
        <v>0.81836180607415387</v>
      </c>
      <c r="X838">
        <f t="shared" si="2571"/>
        <v>0.16209655251201424</v>
      </c>
      <c r="Y838">
        <f t="shared" si="2571"/>
        <v>0.10454596760383054</v>
      </c>
      <c r="Z838">
        <f t="shared" ref="Z838" si="2778">Z837+$K$2*LN(1+($L838)^Z$4)</f>
        <v>7.1366319032784467E-2</v>
      </c>
    </row>
    <row r="839" spans="12:26">
      <c r="L839">
        <f t="shared" ref="L839:L902" si="2779">L838+K$2</f>
        <v>0.83350000000000068</v>
      </c>
      <c r="M839">
        <f t="shared" ref="M839:P902" si="2780">M838+$K$2/(1+($L839)^M$4)</f>
        <v>0.41700000000000031</v>
      </c>
      <c r="N839">
        <f t="shared" si="2780"/>
        <v>0.60649934455529608</v>
      </c>
      <c r="O839">
        <f t="shared" si="2780"/>
        <v>0.69513161401874224</v>
      </c>
      <c r="P839">
        <f t="shared" si="2780"/>
        <v>0.74182038956290752</v>
      </c>
      <c r="Q839">
        <f t="shared" si="2774"/>
        <v>0.76966492888796434</v>
      </c>
      <c r="R839">
        <f t="shared" ref="R839:S839" si="2781">R838+$K$2/(1+($L839)^R$4)</f>
        <v>0.787630460005035</v>
      </c>
      <c r="S839">
        <f t="shared" si="2781"/>
        <v>0.79983656290346961</v>
      </c>
      <c r="T839">
        <f t="shared" ref="T839:U839" si="2782">T838+$K$2/(1+($L839)^T$4)</f>
        <v>0.80842946783283043</v>
      </c>
      <c r="U839">
        <f t="shared" si="2782"/>
        <v>0.81463422116301731</v>
      </c>
      <c r="V839">
        <f t="shared" ref="V839" si="2783">V838+$K$2/(1+($L839)^V$4)</f>
        <v>0.81919921772032178</v>
      </c>
      <c r="X839">
        <f t="shared" ref="X839:Y902" si="2784">X838+$K$2*LN(1+($L839)^X$4)</f>
        <v>0.16262407137511264</v>
      </c>
      <c r="Y839">
        <f t="shared" si="2784"/>
        <v>0.10500279163457685</v>
      </c>
      <c r="Z839">
        <f t="shared" ref="Z839" si="2785">Z838+$K$2*LN(1+($L839)^Z$4)</f>
        <v>7.1760142643951572E-2</v>
      </c>
    </row>
    <row r="840" spans="12:26">
      <c r="L840">
        <f t="shared" si="2779"/>
        <v>0.83450000000000069</v>
      </c>
      <c r="M840">
        <f t="shared" si="2780"/>
        <v>0.41750000000000032</v>
      </c>
      <c r="N840">
        <f t="shared" si="2780"/>
        <v>0.60704445221405867</v>
      </c>
      <c r="O840">
        <f t="shared" si="2780"/>
        <v>0.69572110101915385</v>
      </c>
      <c r="P840">
        <f t="shared" si="2780"/>
        <v>0.74245284556152524</v>
      </c>
      <c r="Q840">
        <f t="shared" si="2774"/>
        <v>0.77033834798162415</v>
      </c>
      <c r="R840">
        <f t="shared" ref="R840:S840" si="2786">R839+$K$2/(1+($L840)^R$4)</f>
        <v>0.78834235649156004</v>
      </c>
      <c r="S840">
        <f t="shared" si="2786"/>
        <v>0.8005841029450016</v>
      </c>
      <c r="T840">
        <f t="shared" ref="T840:U840" si="2787">T839+$K$2/(1+($L840)^T$4)</f>
        <v>0.80920960360317429</v>
      </c>
      <c r="U840">
        <f t="shared" si="2787"/>
        <v>0.81544381609317673</v>
      </c>
      <c r="V840">
        <f t="shared" ref="V840" si="2788">V839+$K$2/(1+($L840)^V$4)</f>
        <v>0.82003515473018662</v>
      </c>
      <c r="X840">
        <f t="shared" si="2784"/>
        <v>0.16315257398624922</v>
      </c>
      <c r="Y840">
        <f t="shared" si="2784"/>
        <v>0.10546093626278008</v>
      </c>
      <c r="Z840">
        <f t="shared" ref="Z840" si="2789">Z839+$K$2*LN(1+($L840)^Z$4)</f>
        <v>7.2155530062495463E-2</v>
      </c>
    </row>
    <row r="841" spans="12:26">
      <c r="L841">
        <f t="shared" si="2779"/>
        <v>0.83550000000000069</v>
      </c>
      <c r="M841">
        <f t="shared" si="2780"/>
        <v>0.41800000000000032</v>
      </c>
      <c r="N841">
        <f t="shared" si="2780"/>
        <v>0.60758926289234794</v>
      </c>
      <c r="O841">
        <f t="shared" si="2780"/>
        <v>0.69631000827376976</v>
      </c>
      <c r="P841">
        <f t="shared" si="2780"/>
        <v>0.74308446599417244</v>
      </c>
      <c r="Q841">
        <f t="shared" si="2774"/>
        <v>0.77101071266436982</v>
      </c>
      <c r="R841">
        <f t="shared" ref="R841:S841" si="2790">R840+$K$2/(1+($L841)^R$4)</f>
        <v>0.78905302327833071</v>
      </c>
      <c r="S841">
        <f t="shared" si="2790"/>
        <v>0.8013302844757112</v>
      </c>
      <c r="T841">
        <f t="shared" ref="T841:U841" si="2791">T840+$K$2/(1+($L841)^T$4)</f>
        <v>0.80998829807163997</v>
      </c>
      <c r="U841">
        <f t="shared" si="2791"/>
        <v>0.81625192974514438</v>
      </c>
      <c r="V841">
        <f t="shared" ref="V841" si="2792">V840+$K$2/(1+($L841)^V$4)</f>
        <v>0.82086960815850263</v>
      </c>
      <c r="X841">
        <f t="shared" si="2784"/>
        <v>0.16368206055642995</v>
      </c>
      <c r="Y841">
        <f t="shared" si="2784"/>
        <v>0.10592040290929092</v>
      </c>
      <c r="Z841">
        <f t="shared" ref="Z841" si="2793">Z840+$K$2*LN(1+($L841)^Z$4)</f>
        <v>7.25524844654961E-2</v>
      </c>
    </row>
    <row r="842" spans="12:26">
      <c r="L842">
        <f t="shared" si="2779"/>
        <v>0.83650000000000069</v>
      </c>
      <c r="M842">
        <f t="shared" si="2780"/>
        <v>0.41850000000000032</v>
      </c>
      <c r="N842">
        <f t="shared" si="2780"/>
        <v>0.60813377691358395</v>
      </c>
      <c r="O842">
        <f t="shared" si="2780"/>
        <v>0.69689833622954045</v>
      </c>
      <c r="P842">
        <f t="shared" si="2780"/>
        <v>0.74371525107111558</v>
      </c>
      <c r="Q842">
        <f t="shared" si="2774"/>
        <v>0.77168202245789319</v>
      </c>
      <c r="R842">
        <f t="shared" ref="R842:S842" si="2794">R841+$K$2/(1+($L842)^R$4)</f>
        <v>0.78976245873545992</v>
      </c>
      <c r="S842">
        <f t="shared" si="2794"/>
        <v>0.80207510431441909</v>
      </c>
      <c r="T842">
        <f t="shared" ref="T842:U842" si="2795">T841+$K$2/(1+($L842)^T$4)</f>
        <v>0.81076554622384378</v>
      </c>
      <c r="U842">
        <f t="shared" si="2795"/>
        <v>0.81705855513526515</v>
      </c>
      <c r="V842">
        <f t="shared" ref="V842" si="2796">V841+$K$2/(1+($L842)^V$4)</f>
        <v>0.82170256906427075</v>
      </c>
      <c r="X842">
        <f t="shared" si="2784"/>
        <v>0.1642125312950877</v>
      </c>
      <c r="Y842">
        <f t="shared" si="2784"/>
        <v>0.10638119299081478</v>
      </c>
      <c r="Z842">
        <f t="shared" ref="Z842" si="2797">Z841+$K$2*LN(1+($L842)^Z$4)</f>
        <v>7.2951009024747659E-2</v>
      </c>
    </row>
    <row r="843" spans="12:26">
      <c r="L843">
        <f t="shared" si="2779"/>
        <v>0.83750000000000069</v>
      </c>
      <c r="M843">
        <f t="shared" si="2780"/>
        <v>0.41900000000000032</v>
      </c>
      <c r="N843">
        <f t="shared" si="2780"/>
        <v>0.60867799460065874</v>
      </c>
      <c r="O843">
        <f t="shared" si="2780"/>
        <v>0.69748608533414147</v>
      </c>
      <c r="P843">
        <f t="shared" si="2780"/>
        <v>0.74434520100732082</v>
      </c>
      <c r="Q843">
        <f t="shared" si="2774"/>
        <v>0.77235227689488839</v>
      </c>
      <c r="R843">
        <f t="shared" ref="R843:S843" si="2798">R842+$K$2/(1+($L843)^R$4)</f>
        <v>0.79047066125100152</v>
      </c>
      <c r="S843">
        <f t="shared" si="2798"/>
        <v>0.8028185593029743</v>
      </c>
      <c r="T843">
        <f t="shared" ref="T843:U843" si="2799">T842+$K$2/(1+($L843)^T$4)</f>
        <v>0.81154134306911307</v>
      </c>
      <c r="U843">
        <f t="shared" si="2799"/>
        <v>0.81786368529793074</v>
      </c>
      <c r="V843">
        <f t="shared" ref="V843" si="2800">V842+$K$2/(1+($L843)^V$4)</f>
        <v>0.82253402851161517</v>
      </c>
      <c r="X843">
        <f t="shared" si="2784"/>
        <v>0.164743986410086</v>
      </c>
      <c r="Y843">
        <f t="shared" si="2784"/>
        <v>0.1068433079199098</v>
      </c>
      <c r="Z843">
        <f t="shared" ref="Z843" si="2801">Z842+$K$2*LN(1+($L843)^Z$4)</f>
        <v>7.3351106906724875E-2</v>
      </c>
    </row>
    <row r="844" spans="12:26">
      <c r="L844">
        <f t="shared" si="2779"/>
        <v>0.83850000000000069</v>
      </c>
      <c r="M844">
        <f t="shared" si="2780"/>
        <v>0.41950000000000032</v>
      </c>
      <c r="N844">
        <f t="shared" si="2780"/>
        <v>0.60922191627593747</v>
      </c>
      <c r="O844">
        <f t="shared" si="2780"/>
        <v>0.69807325603596748</v>
      </c>
      <c r="P844">
        <f t="shared" si="2780"/>
        <v>0.74497431602243791</v>
      </c>
      <c r="Q844">
        <f t="shared" si="2774"/>
        <v>0.77302147551904454</v>
      </c>
      <c r="R844">
        <f t="shared" ref="R844:S844" si="2802">R843+$K$2/(1+($L844)^R$4)</f>
        <v>0.79117762923100221</v>
      </c>
      <c r="S844">
        <f t="shared" si="2802"/>
        <v>0.80356064630643786</v>
      </c>
      <c r="T844">
        <f t="shared" ref="T844:U844" si="2803">T843+$K$2/(1+($L844)^T$4)</f>
        <v>0.81231568364087492</v>
      </c>
      <c r="U844">
        <f t="shared" si="2803"/>
        <v>0.81866731328621767</v>
      </c>
      <c r="V844">
        <f t="shared" ref="V844" si="2804">V843+$K$2/(1+($L844)^V$4)</f>
        <v>0.82336397757066682</v>
      </c>
      <c r="X844">
        <f t="shared" si="2784"/>
        <v>0.165276426107723</v>
      </c>
      <c r="Y844">
        <f t="shared" si="2784"/>
        <v>0.10730674910498492</v>
      </c>
      <c r="Z844">
        <f t="shared" ref="Z844" si="2805">Z843+$K$2*LN(1+($L844)^Z$4)</f>
        <v>7.3752781272549611E-2</v>
      </c>
    </row>
    <row r="845" spans="12:26">
      <c r="L845">
        <f t="shared" si="2779"/>
        <v>0.83950000000000069</v>
      </c>
      <c r="M845">
        <f t="shared" si="2780"/>
        <v>0.42000000000000032</v>
      </c>
      <c r="N845">
        <f t="shared" si="2780"/>
        <v>0.60976554226125956</v>
      </c>
      <c r="O845">
        <f t="shared" si="2780"/>
        <v>0.69865984878412668</v>
      </c>
      <c r="P845">
        <f t="shared" si="2780"/>
        <v>0.74560259634078385</v>
      </c>
      <c r="Q845">
        <f t="shared" si="2774"/>
        <v>0.77368961788503821</v>
      </c>
      <c r="R845">
        <f t="shared" ref="R845:S845" si="2806">R844+$K$2/(1+($L845)^R$4)</f>
        <v>0.79188336109955226</v>
      </c>
      <c r="S845">
        <f t="shared" si="2806"/>
        <v>0.80430136221326487</v>
      </c>
      <c r="T845">
        <f t="shared" ref="T845:U845" si="2807">T844+$K$2/(1+($L845)^T$4)</f>
        <v>0.8130885629970428</v>
      </c>
      <c r="U845">
        <f t="shared" si="2807"/>
        <v>0.81946943217252655</v>
      </c>
      <c r="V845">
        <f t="shared" ref="V845" si="2808">V844+$K$2/(1+($L845)^V$4)</f>
        <v>0.82419240731845334</v>
      </c>
      <c r="X845">
        <f t="shared" si="2784"/>
        <v>0.16580985059273537</v>
      </c>
      <c r="Y845">
        <f t="shared" si="2784"/>
        <v>0.10777151795029796</v>
      </c>
      <c r="Z845">
        <f t="shared" ref="Z845" si="2809">Z844+$K$2*LN(1+($L845)^Z$4)</f>
        <v>7.4156035277957583E-2</v>
      </c>
    </row>
    <row r="846" spans="12:26">
      <c r="L846">
        <f t="shared" si="2779"/>
        <v>0.84050000000000069</v>
      </c>
      <c r="M846">
        <f t="shared" si="2780"/>
        <v>0.42050000000000032</v>
      </c>
      <c r="N846">
        <f t="shared" si="2780"/>
        <v>0.61030887287793978</v>
      </c>
      <c r="O846">
        <f t="shared" si="2780"/>
        <v>0.69924586402843425</v>
      </c>
      <c r="P846">
        <f t="shared" si="2780"/>
        <v>0.74623004219132638</v>
      </c>
      <c r="Q846">
        <f t="shared" si="2774"/>
        <v>0.77435670355852504</v>
      </c>
      <c r="R846">
        <f t="shared" ref="R846:S846" si="2810">R845+$K$2/(1+($L846)^R$4)</f>
        <v>0.79258785529883502</v>
      </c>
      <c r="S846">
        <f t="shared" si="2810"/>
        <v>0.80504070393548433</v>
      </c>
      <c r="T846">
        <f t="shared" ref="T846:U846" si="2811">T845+$K$2/(1+($L846)^T$4)</f>
        <v>0.8138599762204024</v>
      </c>
      <c r="U846">
        <f t="shared" si="2811"/>
        <v>0.82027003504922313</v>
      </c>
      <c r="V846">
        <f t="shared" ref="V846" si="2812">V845+$K$2/(1+($L846)^V$4)</f>
        <v>0.82501930883979535</v>
      </c>
      <c r="X846">
        <f t="shared" si="2784"/>
        <v>0.16634426006830214</v>
      </c>
      <c r="Y846">
        <f t="shared" si="2784"/>
        <v>0.10823761585595384</v>
      </c>
      <c r="Z846">
        <f t="shared" ref="Z846" si="2813">Z845+$K$2*LN(1+($L846)^Z$4)</f>
        <v>7.4560872073265297E-2</v>
      </c>
    </row>
    <row r="847" spans="12:26">
      <c r="L847">
        <f t="shared" si="2779"/>
        <v>0.84150000000000069</v>
      </c>
      <c r="M847">
        <f t="shared" si="2780"/>
        <v>0.42100000000000032</v>
      </c>
      <c r="N847">
        <f t="shared" si="2780"/>
        <v>0.61085190844676951</v>
      </c>
      <c r="O847">
        <f t="shared" si="2780"/>
        <v>0.69983130221940681</v>
      </c>
      <c r="P847">
        <f t="shared" si="2780"/>
        <v>0.74685665380766764</v>
      </c>
      <c r="Q847">
        <f t="shared" si="2774"/>
        <v>0.7750227321161316</v>
      </c>
      <c r="R847">
        <f t="shared" ref="R847:S847" si="2814">R846+$K$2/(1+($L847)^R$4)</f>
        <v>0.79329111028917543</v>
      </c>
      <c r="S847">
        <f t="shared" si="2814"/>
        <v>0.80577866840887824</v>
      </c>
      <c r="T847">
        <f t="shared" ref="T847:U847" si="2815">T846+$K$2/(1+($L847)^T$4)</f>
        <v>0.81462991841899657</v>
      </c>
      <c r="U847">
        <f t="shared" si="2815"/>
        <v>0.82106911502927971</v>
      </c>
      <c r="V847">
        <f t="shared" ref="V847" si="2816">V846+$K$2/(1+($L847)^V$4)</f>
        <v>0.82584467322820876</v>
      </c>
      <c r="X847">
        <f t="shared" si="2784"/>
        <v>0.1668796547360486</v>
      </c>
      <c r="Y847">
        <f t="shared" si="2784"/>
        <v>0.10870504421790284</v>
      </c>
      <c r="Z847">
        <f t="shared" ref="Z847" si="2817">Z846+$K$2*LN(1+($L847)^Z$4)</f>
        <v>7.4967294803337192E-2</v>
      </c>
    </row>
    <row r="848" spans="12:26">
      <c r="L848">
        <f t="shared" si="2779"/>
        <v>0.84250000000000069</v>
      </c>
      <c r="M848">
        <f t="shared" si="2780"/>
        <v>0.42150000000000032</v>
      </c>
      <c r="N848">
        <f t="shared" si="2780"/>
        <v>0.61139464928801779</v>
      </c>
      <c r="O848">
        <f t="shared" si="2780"/>
        <v>0.70041616380825644</v>
      </c>
      <c r="P848">
        <f t="shared" si="2780"/>
        <v>0.74748243142802762</v>
      </c>
      <c r="Q848">
        <f t="shared" si="2774"/>
        <v>0.77568770314544622</v>
      </c>
      <c r="R848">
        <f t="shared" ref="R848:S848" si="2818">R847+$K$2/(1+($L848)^R$4)</f>
        <v>0.79399312454908755</v>
      </c>
      <c r="S848">
        <f t="shared" si="2818"/>
        <v>0.80651525259315848</v>
      </c>
      <c r="T848">
        <f t="shared" ref="T848:U848" si="2819">T847+$K$2/(1+($L848)^T$4)</f>
        <v>0.81539838472650805</v>
      </c>
      <c r="U848">
        <f t="shared" si="2819"/>
        <v>0.82186666524691765</v>
      </c>
      <c r="V848">
        <f t="shared" ref="V848" si="2820">V847+$K$2/(1+($L848)^V$4)</f>
        <v>0.8266684915868131</v>
      </c>
      <c r="X848">
        <f t="shared" si="2784"/>
        <v>0.16741603479605022</v>
      </c>
      <c r="Y848">
        <f t="shared" si="2784"/>
        <v>0.10917380442793884</v>
      </c>
      <c r="Z848">
        <f t="shared" ref="Z848" si="2821">Z847+$K$2*LN(1+($L848)^Z$4)</f>
        <v>7.5375306607552942E-2</v>
      </c>
    </row>
    <row r="849" spans="12:26">
      <c r="L849">
        <f t="shared" si="2779"/>
        <v>0.84350000000000069</v>
      </c>
      <c r="M849">
        <f t="shared" si="2780"/>
        <v>0.42200000000000032</v>
      </c>
      <c r="N849">
        <f t="shared" si="2780"/>
        <v>0.61193709572143251</v>
      </c>
      <c r="O849">
        <f t="shared" si="2780"/>
        <v>0.70100044924688465</v>
      </c>
      <c r="P849">
        <f t="shared" si="2780"/>
        <v>0.74810737529522775</v>
      </c>
      <c r="Q849">
        <f t="shared" si="2774"/>
        <v>0.77635161624500959</v>
      </c>
      <c r="R849">
        <f t="shared" ref="R849:S849" si="2822">R848+$K$2/(1+($L849)^R$4)</f>
        <v>0.79469389657532064</v>
      </c>
      <c r="S849">
        <f t="shared" si="2822"/>
        <v>0.80725045347214175</v>
      </c>
      <c r="T849">
        <f t="shared" ref="T849:U849" si="2823">T848+$K$2/(1+($L849)^T$4)</f>
        <v>0.81616537030264169</v>
      </c>
      <c r="U849">
        <f t="shared" si="2823"/>
        <v>0.82266267885825128</v>
      </c>
      <c r="V849">
        <f t="shared" ref="V849" si="2824">V848+$K$2/(1+($L849)^V$4)</f>
        <v>0.82749075502924585</v>
      </c>
      <c r="X849">
        <f t="shared" si="2784"/>
        <v>0.16795340044683643</v>
      </c>
      <c r="Y849">
        <f t="shared" si="2784"/>
        <v>0.10964389787369783</v>
      </c>
      <c r="Z849">
        <f t="shared" ref="Z849" si="2825">Z848+$K$2*LN(1+($L849)^Z$4)</f>
        <v>7.5784910619775006E-2</v>
      </c>
    </row>
    <row r="850" spans="12:26">
      <c r="L850">
        <f t="shared" si="2779"/>
        <v>0.84450000000000069</v>
      </c>
      <c r="M850">
        <f t="shared" si="2780"/>
        <v>0.42250000000000032</v>
      </c>
      <c r="N850">
        <f t="shared" si="2780"/>
        <v>0.61247924806624143</v>
      </c>
      <c r="O850">
        <f t="shared" si="2780"/>
        <v>0.70158415898787663</v>
      </c>
      <c r="P850">
        <f t="shared" si="2780"/>
        <v>0.74873148565667424</v>
      </c>
      <c r="Q850">
        <f t="shared" si="2774"/>
        <v>0.77701447102430521</v>
      </c>
      <c r="R850">
        <f t="shared" ref="R850:S850" si="2826">R849+$K$2/(1+($L850)^R$4)</f>
        <v>0.79539342488290476</v>
      </c>
      <c r="S850">
        <f t="shared" si="2826"/>
        <v>0.80798426805392309</v>
      </c>
      <c r="T850">
        <f t="shared" ref="T850:U850" si="2827">T849+$K$2/(1+($L850)^T$4)</f>
        <v>0.81693087033350453</v>
      </c>
      <c r="U850">
        <f t="shared" si="2827"/>
        <v>0.82345714904193168</v>
      </c>
      <c r="V850">
        <f t="shared" ref="V850" si="2828">V849+$K$2/(1+($L850)^V$4)</f>
        <v>0.82831145468058243</v>
      </c>
      <c r="X850">
        <f t="shared" si="2784"/>
        <v>0.16849175188539459</v>
      </c>
      <c r="Y850">
        <f t="shared" si="2784"/>
        <v>0.11011532593865626</v>
      </c>
      <c r="Z850">
        <f t="shared" ref="Z850" si="2829">Z849+$K$2*LN(1+($L850)^Z$4)</f>
        <v>7.6196109968316356E-2</v>
      </c>
    </row>
    <row r="851" spans="12:26">
      <c r="L851">
        <f t="shared" si="2779"/>
        <v>0.8455000000000007</v>
      </c>
      <c r="M851">
        <f t="shared" si="2780"/>
        <v>0.42300000000000032</v>
      </c>
      <c r="N851">
        <f t="shared" si="2780"/>
        <v>0.61302110664115339</v>
      </c>
      <c r="O851">
        <f t="shared" si="2780"/>
        <v>0.70216729348449525</v>
      </c>
      <c r="P851">
        <f t="shared" si="2780"/>
        <v>0.74935476276434154</v>
      </c>
      <c r="Q851">
        <f t="shared" si="2774"/>
        <v>0.77767626710374915</v>
      </c>
      <c r="R851">
        <f t="shared" ref="R851:S851" si="2830">R850+$K$2/(1+($L851)^R$4)</f>
        <v>0.79609170800519446</v>
      </c>
      <c r="S851">
        <f t="shared" si="2830"/>
        <v>0.8087166933710479</v>
      </c>
      <c r="T851">
        <f t="shared" ref="T851:U851" si="2831">T850+$K$2/(1+($L851)^T$4)</f>
        <v>0.81769488003198454</v>
      </c>
      <c r="U851">
        <f t="shared" si="2831"/>
        <v>0.82425006899979192</v>
      </c>
      <c r="V851">
        <f t="shared" ref="V851" si="2832">V850+$K$2/(1+($L851)^V$4)</f>
        <v>0.82913058167826159</v>
      </c>
      <c r="X851">
        <f t="shared" si="2784"/>
        <v>0.16903108930717375</v>
      </c>
      <c r="Y851">
        <f t="shared" si="2784"/>
        <v>0.11058809000212964</v>
      </c>
      <c r="Z851">
        <f t="shared" ref="Z851" si="2833">Z850+$K$2*LN(1+($L851)^Z$4)</f>
        <v>7.6608907775908383E-2</v>
      </c>
    </row>
    <row r="852" spans="12:26">
      <c r="L852">
        <f t="shared" si="2779"/>
        <v>0.8465000000000007</v>
      </c>
      <c r="M852">
        <f t="shared" si="2780"/>
        <v>0.42350000000000032</v>
      </c>
      <c r="N852">
        <f t="shared" si="2780"/>
        <v>0.61356267176435941</v>
      </c>
      <c r="O852">
        <f t="shared" si="2780"/>
        <v>0.7027498531906754</v>
      </c>
      <c r="P852">
        <f t="shared" si="2780"/>
        <v>0.74997720687475555</v>
      </c>
      <c r="Q852">
        <f t="shared" si="2774"/>
        <v>0.77833700411467965</v>
      </c>
      <c r="R852">
        <f t="shared" ref="R852:S852" si="2834">R851+$K$2/(1+($L852)^R$4)</f>
        <v>0.79678874449391213</v>
      </c>
      <c r="S852">
        <f t="shared" si="2834"/>
        <v>0.80944772648068142</v>
      </c>
      <c r="T852">
        <f t="shared" ref="T852:U852" si="2835">T851+$K$2/(1+($L852)^T$4)</f>
        <v>0.81845739463812772</v>
      </c>
      <c r="U852">
        <f t="shared" si="2835"/>
        <v>0.82504143195749202</v>
      </c>
      <c r="V852">
        <f t="shared" ref="V852" si="2836">V851+$K$2/(1+($L852)^V$4)</f>
        <v>0.82994812717301625</v>
      </c>
      <c r="X852">
        <f t="shared" si="2784"/>
        <v>0.16957141290608865</v>
      </c>
      <c r="Y852">
        <f t="shared" si="2784"/>
        <v>0.11106219143927105</v>
      </c>
      <c r="Z852">
        <f t="shared" ref="Z852" si="2837">Z851+$K$2*LN(1+($L852)^Z$4)</f>
        <v>7.7023307159669027E-2</v>
      </c>
    </row>
    <row r="853" spans="12:26">
      <c r="L853">
        <f t="shared" si="2779"/>
        <v>0.8475000000000007</v>
      </c>
      <c r="M853">
        <f t="shared" si="2780"/>
        <v>0.42400000000000032</v>
      </c>
      <c r="N853">
        <f t="shared" si="2780"/>
        <v>0.61410394375353394</v>
      </c>
      <c r="O853">
        <f t="shared" si="2780"/>
        <v>0.70333183856101811</v>
      </c>
      <c r="P853">
        <f t="shared" si="2780"/>
        <v>0.75059881824897712</v>
      </c>
      <c r="Q853">
        <f t="shared" si="2774"/>
        <v>0.77899668169934588</v>
      </c>
      <c r="R853">
        <f t="shared" ref="R853:S853" si="2838">R852+$K$2/(1+($L853)^R$4)</f>
        <v>0.79748453291918975</v>
      </c>
      <c r="S853">
        <f t="shared" si="2838"/>
        <v>0.81017736446477717</v>
      </c>
      <c r="T853">
        <f t="shared" ref="T853:U853" si="2839">T852+$K$2/(1+($L853)^T$4)</f>
        <v>0.81921840941951385</v>
      </c>
      <c r="U853">
        <f t="shared" si="2839"/>
        <v>0.82583123116516488</v>
      </c>
      <c r="V853">
        <f t="shared" ref="V853" si="2840">V852+$K$2/(1+($L853)^V$4)</f>
        <v>0.83076408232980947</v>
      </c>
      <c r="X853">
        <f t="shared" si="2784"/>
        <v>0.17011272287452342</v>
      </c>
      <c r="Y853">
        <f t="shared" si="2784"/>
        <v>0.11153763162106985</v>
      </c>
      <c r="Z853">
        <f t="shared" ref="Z853" si="2841">Z852+$K$2*LN(1+($L853)^Z$4)</f>
        <v>7.7439311231071145E-2</v>
      </c>
    </row>
    <row r="854" spans="12:26">
      <c r="L854">
        <f t="shared" si="2779"/>
        <v>0.8485000000000007</v>
      </c>
      <c r="M854">
        <f t="shared" si="2780"/>
        <v>0.42450000000000032</v>
      </c>
      <c r="N854">
        <f t="shared" si="2780"/>
        <v>0.61464492292583583</v>
      </c>
      <c r="O854">
        <f t="shared" si="2780"/>
        <v>0.70391325005078476</v>
      </c>
      <c r="P854">
        <f t="shared" si="2780"/>
        <v>0.75121959715258524</v>
      </c>
      <c r="Q854">
        <f t="shared" ref="Q854:R901" si="2842">Q853+$K$2/(1+($L854)^Q$4)</f>
        <v>0.77965529951089685</v>
      </c>
      <c r="R854">
        <f t="shared" si="2842"/>
        <v>0.79817907186960968</v>
      </c>
      <c r="S854">
        <f t="shared" ref="S854:T854" si="2843">S853+$K$2/(1+($L854)^S$4)</f>
        <v>0.81090560443024295</v>
      </c>
      <c r="T854">
        <f t="shared" si="2843"/>
        <v>0.81997791967162981</v>
      </c>
      <c r="U854">
        <f t="shared" ref="U854:V854" si="2844">U853+$K$2/(1+($L854)^U$4)</f>
        <v>0.82661945989806207</v>
      </c>
      <c r="V854">
        <f t="shared" si="2844"/>
        <v>0.83157843832877543</v>
      </c>
      <c r="X854">
        <f t="shared" si="2784"/>
        <v>0.17065501940333552</v>
      </c>
      <c r="Y854">
        <f t="shared" si="2784"/>
        <v>0.11201441191435034</v>
      </c>
      <c r="Z854">
        <f t="shared" ref="Z854" si="2845">Z853+$K$2*LN(1+($L854)^Z$4)</f>
        <v>7.7856923095910982E-2</v>
      </c>
    </row>
    <row r="855" spans="12:26">
      <c r="L855">
        <f t="shared" si="2779"/>
        <v>0.8495000000000007</v>
      </c>
      <c r="M855">
        <f t="shared" si="2780"/>
        <v>0.42500000000000032</v>
      </c>
      <c r="N855">
        <f t="shared" si="2780"/>
        <v>0.61518560959790936</v>
      </c>
      <c r="O855">
        <f t="shared" si="2780"/>
        <v>0.7044940881158912</v>
      </c>
      <c r="P855">
        <f t="shared" si="2780"/>
        <v>0.75183954385566021</v>
      </c>
      <c r="Q855">
        <f t="shared" si="2842"/>
        <v>0.78031285721336974</v>
      </c>
      <c r="R855">
        <f t="shared" si="2842"/>
        <v>0.79887235995224426</v>
      </c>
      <c r="S855">
        <f t="shared" ref="S855:T855" si="2846">S854+$K$2/(1+($L855)^S$4)</f>
        <v>0.81163244350910546</v>
      </c>
      <c r="T855">
        <f t="shared" si="2846"/>
        <v>0.82073592071824164</v>
      </c>
      <c r="U855">
        <f t="shared" ref="U855:V855" si="2847">U854+$K$2/(1+($L855)^U$4)</f>
        <v>0.82740611145719978</v>
      </c>
      <c r="V855">
        <f t="shared" si="2847"/>
        <v>0.83239118636616516</v>
      </c>
      <c r="X855">
        <f t="shared" si="2784"/>
        <v>0.17119830268185957</v>
      </c>
      <c r="Y855">
        <f t="shared" si="2784"/>
        <v>0.11249253368177062</v>
      </c>
      <c r="Z855">
        <f t="shared" ref="Z855" si="2848">Z854+$K$2*LN(1+($L855)^Z$4)</f>
        <v>7.8276145854276932E-2</v>
      </c>
    </row>
    <row r="856" spans="12:26">
      <c r="L856">
        <f t="shared" si="2779"/>
        <v>0.8505000000000007</v>
      </c>
      <c r="M856">
        <f t="shared" si="2780"/>
        <v>0.42550000000000032</v>
      </c>
      <c r="N856">
        <f t="shared" si="2780"/>
        <v>0.61572600408588563</v>
      </c>
      <c r="O856">
        <f t="shared" si="2780"/>
        <v>0.70507435321290213</v>
      </c>
      <c r="P856">
        <f t="shared" si="2780"/>
        <v>0.75245865863276684</v>
      </c>
      <c r="Q856">
        <f t="shared" si="2842"/>
        <v>0.78096935448167748</v>
      </c>
      <c r="R856">
        <f t="shared" si="2842"/>
        <v>0.79956439579269467</v>
      </c>
      <c r="S856">
        <f t="shared" ref="S856:T856" si="2849">S855+$K$2/(1+($L856)^S$4)</f>
        <v>0.81235787885867261</v>
      </c>
      <c r="T856">
        <f t="shared" si="2849"/>
        <v>0.82149240791176481</v>
      </c>
      <c r="U856">
        <f t="shared" ref="U856:V856" si="2850">U855+$K$2/(1+($L856)^U$4)</f>
        <v>0.82819117917000484</v>
      </c>
      <c r="V856">
        <f t="shared" si="2850"/>
        <v>0.83320231765529695</v>
      </c>
      <c r="X856">
        <f t="shared" si="2784"/>
        <v>0.1717425728979112</v>
      </c>
      <c r="Y856">
        <f t="shared" si="2784"/>
        <v>0.11297199828182136</v>
      </c>
      <c r="Z856">
        <f t="shared" ref="Z856" si="2851">Z855+$K$2*LN(1+($L856)^Z$4)</f>
        <v>7.8696982600518495E-2</v>
      </c>
    </row>
    <row r="857" spans="12:26">
      <c r="L857">
        <f t="shared" si="2779"/>
        <v>0.8515000000000007</v>
      </c>
      <c r="M857">
        <f t="shared" si="2780"/>
        <v>0.42600000000000032</v>
      </c>
      <c r="N857">
        <f t="shared" si="2780"/>
        <v>0.61626610670538329</v>
      </c>
      <c r="O857">
        <f t="shared" si="2780"/>
        <v>0.70565404579902524</v>
      </c>
      <c r="P857">
        <f t="shared" si="2780"/>
        <v>0.7530769417629376</v>
      </c>
      <c r="Q857">
        <f t="shared" si="2842"/>
        <v>0.78162479100159643</v>
      </c>
      <c r="R857">
        <f t="shared" si="2842"/>
        <v>0.80025517803512813</v>
      </c>
      <c r="S857">
        <f t="shared" ref="S857:T857" si="2852">S856+$K$2/(1+($L857)^S$4)</f>
        <v>0.8130819076616943</v>
      </c>
      <c r="T857">
        <f t="shared" si="2852"/>
        <v>0.8222473766336319</v>
      </c>
      <c r="U857">
        <f t="shared" ref="U857:V857" si="2853">U856+$K$2/(1+($L857)^U$4)</f>
        <v>0.82897465639096057</v>
      </c>
      <c r="V857">
        <f t="shared" si="2853"/>
        <v>0.83401182342751135</v>
      </c>
      <c r="X857">
        <f t="shared" si="2784"/>
        <v>0.17228783023779087</v>
      </c>
      <c r="Y857">
        <f t="shared" si="2784"/>
        <v>0.11345280706882477</v>
      </c>
      <c r="Z857">
        <f t="shared" ref="Z857" si="2854">Z856+$K$2*LN(1+($L857)^Z$4)</f>
        <v>7.9119436423215367E-2</v>
      </c>
    </row>
    <row r="858" spans="12:26">
      <c r="L858">
        <f t="shared" si="2779"/>
        <v>0.8525000000000007</v>
      </c>
      <c r="M858">
        <f t="shared" si="2780"/>
        <v>0.42650000000000032</v>
      </c>
      <c r="N858">
        <f t="shared" si="2780"/>
        <v>0.61680591777151017</v>
      </c>
      <c r="O858">
        <f t="shared" si="2780"/>
        <v>0.70623316633210564</v>
      </c>
      <c r="P858">
        <f t="shared" si="2780"/>
        <v>0.75369439352965573</v>
      </c>
      <c r="Q858">
        <f t="shared" si="2842"/>
        <v>0.78227916646975337</v>
      </c>
      <c r="R858">
        <f t="shared" si="2842"/>
        <v>0.8009447053423141</v>
      </c>
      <c r="S858">
        <f t="shared" ref="S858:T858" si="2855">S857+$K$2/(1+($L858)^S$4)</f>
        <v>0.81380452712652118</v>
      </c>
      <c r="T858">
        <f t="shared" si="2855"/>
        <v>0.82300082229465898</v>
      </c>
      <c r="U858">
        <f t="shared" ref="U858:V858" si="2856">U857+$K$2/(1+($L858)^U$4)</f>
        <v>0.82975653650225201</v>
      </c>
      <c r="V858">
        <f t="shared" si="2856"/>
        <v>0.83481969493313002</v>
      </c>
      <c r="X858">
        <f t="shared" si="2784"/>
        <v>0.17283407488628771</v>
      </c>
      <c r="Y858">
        <f t="shared" si="2784"/>
        <v>0.11393496139293351</v>
      </c>
      <c r="Z858">
        <f t="shared" ref="Z858" si="2857">Z857+$K$2*LN(1+($L858)^Z$4)</f>
        <v>7.9543510405146831E-2</v>
      </c>
    </row>
    <row r="859" spans="12:26">
      <c r="L859">
        <f t="shared" si="2779"/>
        <v>0.8535000000000007</v>
      </c>
      <c r="M859">
        <f t="shared" si="2780"/>
        <v>0.42700000000000032</v>
      </c>
      <c r="N859">
        <f t="shared" si="2780"/>
        <v>0.61734543759886384</v>
      </c>
      <c r="O859">
        <f t="shared" si="2780"/>
        <v>0.70681171527062026</v>
      </c>
      <c r="P859">
        <f t="shared" si="2780"/>
        <v>0.75431101422083835</v>
      </c>
      <c r="Q859">
        <f t="shared" si="2842"/>
        <v>0.78293248059361242</v>
      </c>
      <c r="R859">
        <f t="shared" si="2842"/>
        <v>0.80163297639565989</v>
      </c>
      <c r="S859">
        <f t="shared" ref="S859:T859" si="2858">S858+$K$2/(1+($L859)^S$4)</f>
        <v>0.81452573448726129</v>
      </c>
      <c r="T859">
        <f t="shared" si="2858"/>
        <v>0.82375274033540946</v>
      </c>
      <c r="U859">
        <f t="shared" ref="U859:V859" si="2859">U858+$K$2/(1+($L859)^U$4)</f>
        <v>0.83053681291441139</v>
      </c>
      <c r="V859">
        <f t="shared" si="2859"/>
        <v>0.83562592344241915</v>
      </c>
      <c r="X859">
        <f t="shared" si="2784"/>
        <v>0.17338130702668333</v>
      </c>
      <c r="Y859">
        <f t="shared" si="2784"/>
        <v>0.11441846260012981</v>
      </c>
      <c r="Z859">
        <f t="shared" ref="Z859" si="2860">Z858+$K$2*LN(1+($L859)^Z$4)</f>
        <v>7.996920762326129E-2</v>
      </c>
    </row>
    <row r="860" spans="12:26">
      <c r="L860">
        <f t="shared" si="2779"/>
        <v>0.8545000000000007</v>
      </c>
      <c r="M860">
        <f t="shared" si="2780"/>
        <v>0.42750000000000032</v>
      </c>
      <c r="N860">
        <f t="shared" si="2780"/>
        <v>0.61788466650153306</v>
      </c>
      <c r="O860">
        <f t="shared" si="2780"/>
        <v>0.70738969307367172</v>
      </c>
      <c r="P860">
        <f t="shared" si="2780"/>
        <v>0.7549268041288193</v>
      </c>
      <c r="Q860">
        <f t="shared" si="2842"/>
        <v>0.78358473309146115</v>
      </c>
      <c r="R860">
        <f t="shared" si="2842"/>
        <v>0.80231998989524445</v>
      </c>
      <c r="S860">
        <f t="shared" ref="S860:T860" si="2861">S859+$K$2/(1+($L860)^S$4)</f>
        <v>0.81524552700393493</v>
      </c>
      <c r="T860">
        <f t="shared" si="2861"/>
        <v>0.82450312622655597</v>
      </c>
      <c r="U860">
        <f t="shared" ref="U860:V860" si="2862">U859+$K$2/(1+($L860)^U$4)</f>
        <v>0.83131547906696257</v>
      </c>
      <c r="V860">
        <f t="shared" si="2862"/>
        <v>0.83643050024655607</v>
      </c>
      <c r="X860">
        <f t="shared" si="2784"/>
        <v>0.17392952684075566</v>
      </c>
      <c r="Y860">
        <f t="shared" si="2784"/>
        <v>0.11490331203222452</v>
      </c>
      <c r="Z860">
        <f t="shared" ref="Z860" si="2863">Z859+$K$2*LN(1+($L860)^Z$4)</f>
        <v>8.0396531148646019E-2</v>
      </c>
    </row>
    <row r="861" spans="12:26">
      <c r="L861">
        <f t="shared" si="2779"/>
        <v>0.8555000000000007</v>
      </c>
      <c r="M861">
        <f t="shared" si="2780"/>
        <v>0.42800000000000032</v>
      </c>
      <c r="N861">
        <f t="shared" si="2780"/>
        <v>0.61842360479309866</v>
      </c>
      <c r="O861">
        <f t="shared" si="2780"/>
        <v>0.70796710020098319</v>
      </c>
      <c r="P861">
        <f t="shared" si="2780"/>
        <v>0.75554176355033253</v>
      </c>
      <c r="Q861">
        <f t="shared" si="2842"/>
        <v>0.78423592369239647</v>
      </c>
      <c r="R861">
        <f t="shared" si="2842"/>
        <v>0.8030057445598513</v>
      </c>
      <c r="S861">
        <f t="shared" ref="S861:T861" si="2864">S860+$K$2/(1+($L861)^S$4)</f>
        <v>0.81596390196262758</v>
      </c>
      <c r="T861">
        <f t="shared" si="2864"/>
        <v>0.82525197546924023</v>
      </c>
      <c r="U861">
        <f t="shared" ref="U861:V861" si="2865">U860+$K$2/(1+($L861)^U$4)</f>
        <v>0.83209252842906467</v>
      </c>
      <c r="V861">
        <f t="shared" si="2865"/>
        <v>0.8372334166586004</v>
      </c>
      <c r="X861">
        <f t="shared" si="2784"/>
        <v>0.17447873450878279</v>
      </c>
      <c r="Y861">
        <f t="shared" si="2784"/>
        <v>0.11538951102685631</v>
      </c>
      <c r="Z861">
        <f t="shared" ref="Z861" si="2866">Z860+$K$2*LN(1+($L861)^Z$4)</f>
        <v>8.0825484046497115E-2</v>
      </c>
    </row>
    <row r="862" spans="12:26">
      <c r="L862">
        <f t="shared" si="2779"/>
        <v>0.85650000000000071</v>
      </c>
      <c r="M862">
        <f t="shared" si="2780"/>
        <v>0.42850000000000033</v>
      </c>
      <c r="N862">
        <f t="shared" si="2780"/>
        <v>0.61896225278663486</v>
      </c>
      <c r="O862">
        <f t="shared" si="2780"/>
        <v>0.70854393711289254</v>
      </c>
      <c r="P862">
        <f t="shared" si="2780"/>
        <v>0.75615589278649464</v>
      </c>
      <c r="Q862">
        <f t="shared" si="2842"/>
        <v>0.78488605213631035</v>
      </c>
      <c r="R862">
        <f t="shared" si="2842"/>
        <v>0.80369023912700066</v>
      </c>
      <c r="S862">
        <f t="shared" ref="S862:T862" si="2867">S861+$K$2/(1+($L862)^S$4)</f>
        <v>0.8166808566756405</v>
      </c>
      <c r="T862">
        <f t="shared" si="2867"/>
        <v>0.82599928359543018</v>
      </c>
      <c r="U862">
        <f t="shared" ref="U862:V862" si="2868">U861+$K$2/(1+($L862)^U$4)</f>
        <v>0.83286795450015549</v>
      </c>
      <c r="V862">
        <f t="shared" si="2868"/>
        <v>0.83803466401446769</v>
      </c>
      <c r="X862">
        <f t="shared" si="2784"/>
        <v>0.17502893020954674</v>
      </c>
      <c r="Y862">
        <f t="shared" si="2784"/>
        <v>0.11587706091749087</v>
      </c>
      <c r="Z862">
        <f t="shared" ref="Z862" si="2869">Z861+$K$2*LN(1+($L862)^Z$4)</f>
        <v>8.1256069376089687E-2</v>
      </c>
    </row>
    <row r="863" spans="12:26">
      <c r="L863">
        <f t="shared" si="2779"/>
        <v>0.85750000000000071</v>
      </c>
      <c r="M863">
        <f t="shared" si="2780"/>
        <v>0.42900000000000033</v>
      </c>
      <c r="N863">
        <f t="shared" si="2780"/>
        <v>0.61950061079471019</v>
      </c>
      <c r="O863">
        <f t="shared" si="2780"/>
        <v>0.70912020427034672</v>
      </c>
      <c r="P863">
        <f t="shared" si="2780"/>
        <v>0.75676919214278815</v>
      </c>
      <c r="Q863">
        <f t="shared" si="2842"/>
        <v>0.78553511817387489</v>
      </c>
      <c r="R863">
        <f t="shared" si="2842"/>
        <v>0.80437347235297985</v>
      </c>
      <c r="S863">
        <f t="shared" ref="S863:T863" si="2870">S862+$K$2/(1+($L863)^S$4)</f>
        <v>0.81739638848163987</v>
      </c>
      <c r="T863">
        <f t="shared" si="2870"/>
        <v>0.82674504616827516</v>
      </c>
      <c r="U863">
        <f t="shared" ref="U863:V863" si="2871">U862+$K$2/(1+($L863)^U$4)</f>
        <v>0.83364175081059333</v>
      </c>
      <c r="V863">
        <f t="shared" si="2871"/>
        <v>0.83883423367390697</v>
      </c>
      <c r="X863">
        <f t="shared" si="2784"/>
        <v>0.17558011412033728</v>
      </c>
      <c r="Y863">
        <f t="shared" si="2784"/>
        <v>0.1163659630334202</v>
      </c>
      <c r="Z863">
        <f t="shared" ref="Z863" si="2872">Z862+$K$2*LN(1+($L863)^Z$4)</f>
        <v>8.168829019074822E-2</v>
      </c>
    </row>
    <row r="864" spans="12:26">
      <c r="L864">
        <f t="shared" si="2779"/>
        <v>0.85850000000000071</v>
      </c>
      <c r="M864">
        <f t="shared" si="2780"/>
        <v>0.42950000000000033</v>
      </c>
      <c r="N864">
        <f t="shared" si="2780"/>
        <v>0.6200386791293887</v>
      </c>
      <c r="O864">
        <f t="shared" si="2780"/>
        <v>0.70969590213489619</v>
      </c>
      <c r="P864">
        <f t="shared" si="2780"/>
        <v>0.75738166192904399</v>
      </c>
      <c r="Q864">
        <f t="shared" si="2842"/>
        <v>0.78618312156652725</v>
      </c>
      <c r="R864">
        <f t="shared" si="2842"/>
        <v>0.80505544301287313</v>
      </c>
      <c r="S864">
        <f t="shared" ref="S864:T864" si="2873">S863+$K$2/(1+($L864)^S$4)</f>
        <v>0.81811049474580322</v>
      </c>
      <c r="T864">
        <f t="shared" si="2873"/>
        <v>0.82748925878245883</v>
      </c>
      <c r="U864">
        <f t="shared" ref="U864:V864" si="2874">U863+$K$2/(1+($L864)^U$4)</f>
        <v>0.83441391092229833</v>
      </c>
      <c r="V864">
        <f t="shared" si="2874"/>
        <v>0.83963211702148088</v>
      </c>
      <c r="X864">
        <f t="shared" si="2784"/>
        <v>0.17613228641695577</v>
      </c>
      <c r="Y864">
        <f t="shared" si="2784"/>
        <v>0.11685621869976204</v>
      </c>
      <c r="Z864">
        <f t="shared" ref="Z864" si="2875">Z863+$K$2*LN(1+($L864)^Z$4)</f>
        <v>8.2122149537817171E-2</v>
      </c>
    </row>
    <row r="865" spans="12:26">
      <c r="L865">
        <f t="shared" si="2779"/>
        <v>0.85950000000000071</v>
      </c>
      <c r="M865">
        <f t="shared" si="2780"/>
        <v>0.43000000000000033</v>
      </c>
      <c r="N865">
        <f t="shared" si="2780"/>
        <v>0.62057645810223083</v>
      </c>
      <c r="O865">
        <f t="shared" si="2780"/>
        <v>0.7102710311686895</v>
      </c>
      <c r="P865">
        <f t="shared" si="2780"/>
        <v>0.75799330245942476</v>
      </c>
      <c r="Q865">
        <f t="shared" si="2842"/>
        <v>0.78683006208645379</v>
      </c>
      <c r="R865">
        <f t="shared" si="2842"/>
        <v>0.80573614990058995</v>
      </c>
      <c r="S865">
        <f t="shared" ref="S865:T865" si="2876">S864+$K$2/(1+($L865)^S$4)</f>
        <v>0.81882317285996431</v>
      </c>
      <c r="T865">
        <f t="shared" si="2876"/>
        <v>0.82823191706454924</v>
      </c>
      <c r="U865">
        <f t="shared" ref="U865:V865" si="2877">U864+$K$2/(1+($L865)^U$4)</f>
        <v>0.83518442842939189</v>
      </c>
      <c r="V865">
        <f t="shared" si="2877"/>
        <v>0.84042830546754888</v>
      </c>
      <c r="X865">
        <f t="shared" si="2784"/>
        <v>0.17668544727371893</v>
      </c>
      <c r="Y865">
        <f t="shared" si="2784"/>
        <v>0.11734782923745919</v>
      </c>
      <c r="Z865">
        <f t="shared" ref="Z865" si="2878">Z864+$K$2*LN(1+($L865)^Z$4)</f>
        <v>8.2557650458631768E-2</v>
      </c>
    </row>
    <row r="866" spans="12:26">
      <c r="L866">
        <f t="shared" si="2779"/>
        <v>0.86050000000000071</v>
      </c>
      <c r="M866">
        <f t="shared" si="2780"/>
        <v>0.43050000000000033</v>
      </c>
      <c r="N866">
        <f t="shared" si="2780"/>
        <v>0.62111394802429476</v>
      </c>
      <c r="O866">
        <f t="shared" si="2780"/>
        <v>0.71084559183446738</v>
      </c>
      <c r="P866">
        <f t="shared" si="2780"/>
        <v>0.75860411405240746</v>
      </c>
      <c r="Q866">
        <f t="shared" si="2842"/>
        <v>0.78747593951657435</v>
      </c>
      <c r="R866">
        <f t="shared" si="2842"/>
        <v>0.80641559182889255</v>
      </c>
      <c r="S866">
        <f t="shared" ref="S866:T866" si="2879">S865+$K$2/(1+($L866)^S$4)</f>
        <v>0.81953442024275591</v>
      </c>
      <c r="T866">
        <f t="shared" si="2879"/>
        <v>0.82897301667334633</v>
      </c>
      <c r="U866">
        <f t="shared" ref="U866:V866" si="2880">U865+$K$2/(1+($L866)^U$4)</f>
        <v>0.83595329695883536</v>
      </c>
      <c r="V866">
        <f t="shared" si="2880"/>
        <v>0.84122279044925319</v>
      </c>
      <c r="X866">
        <f t="shared" si="2784"/>
        <v>0.17723959686346263</v>
      </c>
      <c r="Y866">
        <f t="shared" si="2784"/>
        <v>0.11784079596327909</v>
      </c>
      <c r="Z866">
        <f t="shared" ref="Z866" si="2881">Z865+$K$2*LN(1+($L866)^Z$4)</f>
        <v>8.2994795988488967E-2</v>
      </c>
    </row>
    <row r="867" spans="12:26">
      <c r="L867">
        <f t="shared" si="2779"/>
        <v>0.86150000000000071</v>
      </c>
      <c r="M867">
        <f t="shared" si="2780"/>
        <v>0.43100000000000033</v>
      </c>
      <c r="N867">
        <f t="shared" si="2780"/>
        <v>0.6216511492061374</v>
      </c>
      <c r="O867">
        <f t="shared" si="2780"/>
        <v>0.71141958459555765</v>
      </c>
      <c r="P867">
        <f t="shared" si="2780"/>
        <v>0.75921409703076614</v>
      </c>
      <c r="Q867">
        <f t="shared" si="2842"/>
        <v>0.78812075365052603</v>
      </c>
      <c r="R867">
        <f t="shared" si="2842"/>
        <v>0.80709376762942175</v>
      </c>
      <c r="S867">
        <f t="shared" ref="S867:T867" si="2882">S866+$K$2/(1+($L867)^S$4)</f>
        <v>0.82024423433975024</v>
      </c>
      <c r="T867">
        <f t="shared" si="2882"/>
        <v>0.82971255330022764</v>
      </c>
      <c r="U867">
        <f t="shared" ref="U867:V867" si="2883">U866+$K$2/(1+($L867)^U$4)</f>
        <v>0.83672051017106719</v>
      </c>
      <c r="V867">
        <f t="shared" si="2883"/>
        <v>0.84201556343150663</v>
      </c>
      <c r="X867">
        <f t="shared" si="2784"/>
        <v>0.17779473535754567</v>
      </c>
      <c r="Y867">
        <f t="shared" si="2784"/>
        <v>0.11833512018981328</v>
      </c>
      <c r="Z867">
        <f t="shared" ref="Z867" si="2884">Z866+$K$2*LN(1+($L867)^Z$4)</f>
        <v>8.343358915661872E-2</v>
      </c>
    </row>
    <row r="868" spans="12:26">
      <c r="L868">
        <f t="shared" si="2779"/>
        <v>0.86250000000000071</v>
      </c>
      <c r="M868">
        <f t="shared" si="2780"/>
        <v>0.43150000000000033</v>
      </c>
      <c r="N868">
        <f t="shared" si="2780"/>
        <v>0.62218806195781529</v>
      </c>
      <c r="O868">
        <f t="shared" si="2780"/>
        <v>0.71199300991586945</v>
      </c>
      <c r="P868">
        <f t="shared" si="2780"/>
        <v>0.75982325172155474</v>
      </c>
      <c r="Q868">
        <f t="shared" si="2842"/>
        <v>0.78876450429264611</v>
      </c>
      <c r="R868">
        <f t="shared" si="2842"/>
        <v>0.80777067615272258</v>
      </c>
      <c r="S868">
        <f t="shared" ref="S868:T868" si="2885">S867+$K$2/(1+($L868)^S$4)</f>
        <v>0.8209526126235972</v>
      </c>
      <c r="T868">
        <f t="shared" si="2885"/>
        <v>0.83045052266949038</v>
      </c>
      <c r="U868">
        <f t="shared" ref="U868:V868" si="2886">U867+$K$2/(1+($L868)^U$4)</f>
        <v>0.837486061760638</v>
      </c>
      <c r="V868">
        <f t="shared" si="2886"/>
        <v>0.84280661590798289</v>
      </c>
      <c r="X868">
        <f t="shared" si="2784"/>
        <v>0.17835086292585361</v>
      </c>
      <c r="Y868">
        <f t="shared" si="2784"/>
        <v>0.11883080322547707</v>
      </c>
      <c r="Z868">
        <f t="shared" ref="Z868" si="2887">Z867+$K$2*LN(1+($L868)^Z$4)</f>
        <v>8.3874032986155381E-2</v>
      </c>
    </row>
    <row r="869" spans="12:26">
      <c r="L869">
        <f t="shared" si="2779"/>
        <v>0.86350000000000071</v>
      </c>
      <c r="M869">
        <f t="shared" si="2780"/>
        <v>0.43200000000000033</v>
      </c>
      <c r="N869">
        <f t="shared" si="2780"/>
        <v>0.6227246865888858</v>
      </c>
      <c r="O869">
        <f t="shared" si="2780"/>
        <v>0.71256586825988777</v>
      </c>
      <c r="P869">
        <f t="shared" si="2780"/>
        <v>0.76043157845608977</v>
      </c>
      <c r="Q869">
        <f t="shared" si="2842"/>
        <v>0.78940719125795522</v>
      </c>
      <c r="R869">
        <f t="shared" si="2842"/>
        <v>0.8084463162682678</v>
      </c>
      <c r="S869">
        <f t="shared" ref="S869:T869" si="2888">S868+$K$2/(1+($L869)^S$4)</f>
        <v>0.8216595525941609</v>
      </c>
      <c r="T869">
        <f t="shared" si="2888"/>
        <v>0.83118692053869125</v>
      </c>
      <c r="U869">
        <f t="shared" ref="U869:V869" si="2889">U868+$K$2/(1+($L869)^U$4)</f>
        <v>0.83824994545684428</v>
      </c>
      <c r="V869">
        <f t="shared" si="2889"/>
        <v>0.84359593940210864</v>
      </c>
      <c r="X869">
        <f t="shared" si="2784"/>
        <v>0.17890797973680253</v>
      </c>
      <c r="Y869">
        <f t="shared" si="2784"/>
        <v>0.11932784637450917</v>
      </c>
      <c r="Z869">
        <f t="shared" ref="Z869" si="2890">Z868+$K$2*LN(1+($L869)^Z$4)</f>
        <v>8.4316130494109298E-2</v>
      </c>
    </row>
    <row r="870" spans="12:26">
      <c r="L870">
        <f t="shared" si="2779"/>
        <v>0.86450000000000071</v>
      </c>
      <c r="M870">
        <f t="shared" si="2780"/>
        <v>0.43250000000000033</v>
      </c>
      <c r="N870">
        <f t="shared" si="2780"/>
        <v>0.6232610234084085</v>
      </c>
      <c r="O870">
        <f t="shared" si="2780"/>
        <v>0.71313816009266806</v>
      </c>
      <c r="P870">
        <f t="shared" si="2780"/>
        <v>0.76103907756993328</v>
      </c>
      <c r="Q870">
        <f t="shared" si="2842"/>
        <v>0.79004881437214014</v>
      </c>
      <c r="R870">
        <f t="shared" si="2842"/>
        <v>0.80912068686448091</v>
      </c>
      <c r="S870">
        <f t="shared" ref="S870:T870" si="2891">S869+$K$2/(1+($L870)^S$4)</f>
        <v>0.82236505177865393</v>
      </c>
      <c r="T870">
        <f t="shared" si="2891"/>
        <v>0.83192174269898389</v>
      </c>
      <c r="U870">
        <f t="shared" ref="U870:V870" si="2892">U869+$K$2/(1+($L870)^U$4)</f>
        <v>0.83901215502436011</v>
      </c>
      <c r="V870">
        <f t="shared" si="2892"/>
        <v>0.84438352546805762</v>
      </c>
      <c r="X870">
        <f t="shared" si="2784"/>
        <v>0.17946608595734279</v>
      </c>
      <c r="Y870">
        <f t="shared" si="2784"/>
        <v>0.11982625093697148</v>
      </c>
      <c r="Z870">
        <f t="shared" ref="Z870" si="2893">Z869+$K$2*LN(1+($L870)^Z$4)</f>
        <v>8.4759884691338716E-2</v>
      </c>
    </row>
    <row r="871" spans="12:26">
      <c r="L871">
        <f t="shared" si="2779"/>
        <v>0.86550000000000071</v>
      </c>
      <c r="M871">
        <f t="shared" si="2780"/>
        <v>0.43300000000000033</v>
      </c>
      <c r="N871">
        <f t="shared" si="2780"/>
        <v>0.62379707272494567</v>
      </c>
      <c r="O871">
        <f t="shared" si="2780"/>
        <v>0.71370988587983086</v>
      </c>
      <c r="P871">
        <f t="shared" si="2780"/>
        <v>0.76164574940287522</v>
      </c>
      <c r="Q871">
        <f t="shared" si="2842"/>
        <v>0.79068937347153567</v>
      </c>
      <c r="R871">
        <f t="shared" si="2842"/>
        <v>0.80979378684875769</v>
      </c>
      <c r="S871">
        <f t="shared" ref="S871:T871" si="2894">S870+$K$2/(1+($L871)^S$4)</f>
        <v>0.823069107731769</v>
      </c>
      <c r="T871">
        <f t="shared" si="2894"/>
        <v>0.83265498497545276</v>
      </c>
      <c r="U871">
        <f t="shared" ref="U871:V871" si="2895">U870+$K$2/(1+($L871)^U$4)</f>
        <v>0.83977268426386698</v>
      </c>
      <c r="V871">
        <f t="shared" si="2895"/>
        <v>0.8451693656917455</v>
      </c>
      <c r="X871">
        <f t="shared" si="2784"/>
        <v>0.18002518175296278</v>
      </c>
      <c r="Y871">
        <f t="shared" si="2784"/>
        <v>0.1203260182087488</v>
      </c>
      <c r="Z871">
        <f t="shared" ref="Z871" si="2896">Z870+$K$2*LN(1+($L871)^Z$4)</f>
        <v>8.5205298582521807E-2</v>
      </c>
    </row>
    <row r="872" spans="12:26">
      <c r="L872">
        <f t="shared" si="2779"/>
        <v>0.86650000000000071</v>
      </c>
      <c r="M872">
        <f t="shared" si="2780"/>
        <v>0.43350000000000033</v>
      </c>
      <c r="N872">
        <f t="shared" si="2780"/>
        <v>0.62433283484656366</v>
      </c>
      <c r="O872">
        <f t="shared" si="2780"/>
        <v>0.71428104608755616</v>
      </c>
      <c r="P872">
        <f t="shared" si="2780"/>
        <v>0.7622515942989162</v>
      </c>
      <c r="Q872">
        <f t="shared" si="2842"/>
        <v>0.79132886840310646</v>
      </c>
      <c r="R872">
        <f t="shared" si="2842"/>
        <v>0.81046561514748716</v>
      </c>
      <c r="S872">
        <f t="shared" ref="S872:T872" si="2897">S871+$K$2/(1+($L872)^S$4)</f>
        <v>0.82377171803580918</v>
      </c>
      <c r="T872">
        <f t="shared" si="2897"/>
        <v>0.8333866432274446</v>
      </c>
      <c r="U872">
        <f t="shared" ref="U872:V872" si="2898">U871+$K$2/(1+($L872)^U$4)</f>
        <v>0.84053152701268119</v>
      </c>
      <c r="V872">
        <f t="shared" si="2898"/>
        <v>0.84595345169182679</v>
      </c>
      <c r="X872">
        <f t="shared" si="2784"/>
        <v>0.18058526728769275</v>
      </c>
      <c r="Y872">
        <f t="shared" si="2784"/>
        <v>0.12082714948154873</v>
      </c>
      <c r="Z872">
        <f t="shared" ref="Z872" si="2899">Z871+$K$2*LN(1+($L872)^Z$4)</f>
        <v>8.5652375166128933E-2</v>
      </c>
    </row>
    <row r="873" spans="12:26">
      <c r="L873">
        <f t="shared" si="2779"/>
        <v>0.86750000000000071</v>
      </c>
      <c r="M873">
        <f t="shared" si="2780"/>
        <v>0.43400000000000033</v>
      </c>
      <c r="N873">
        <f t="shared" si="2780"/>
        <v>0.6248683100808341</v>
      </c>
      <c r="O873">
        <f t="shared" si="2780"/>
        <v>0.71485164118257805</v>
      </c>
      <c r="P873">
        <f t="shared" si="2780"/>
        <v>0.76285661260625026</v>
      </c>
      <c r="Q873">
        <f t="shared" si="2842"/>
        <v>0.79196729902442886</v>
      </c>
      <c r="R873">
        <f t="shared" si="2842"/>
        <v>0.81113617070607047</v>
      </c>
      <c r="S873">
        <f t="shared" ref="S873:T873" si="2900">S872+$K$2/(1+($L873)^S$4)</f>
        <v>0.82447288030081523</v>
      </c>
      <c r="T873">
        <f t="shared" si="2900"/>
        <v>0.83411671334889692</v>
      </c>
      <c r="U873">
        <f t="shared" ref="U873:V873" si="2901">U872+$K$2/(1+($L873)^U$4)</f>
        <v>0.84128867714537892</v>
      </c>
      <c r="V873">
        <f t="shared" si="2901"/>
        <v>0.84673577512069209</v>
      </c>
      <c r="X873">
        <f t="shared" si="2784"/>
        <v>0.18114634272410854</v>
      </c>
      <c r="Y873">
        <f t="shared" si="2784"/>
        <v>0.12132964604290158</v>
      </c>
      <c r="Z873">
        <f t="shared" ref="Z873" si="2902">Z872+$K$2*LN(1+($L873)^Z$4)</f>
        <v>8.6101117434395122E-2</v>
      </c>
    </row>
    <row r="874" spans="12:26">
      <c r="L874">
        <f t="shared" si="2779"/>
        <v>0.86850000000000072</v>
      </c>
      <c r="M874">
        <f t="shared" si="2780"/>
        <v>0.43450000000000033</v>
      </c>
      <c r="N874">
        <f t="shared" si="2780"/>
        <v>0.62540349873483458</v>
      </c>
      <c r="O874">
        <f t="shared" si="2780"/>
        <v>0.71542167163217962</v>
      </c>
      <c r="P874">
        <f t="shared" si="2780"/>
        <v>0.7634608046772472</v>
      </c>
      <c r="Q874">
        <f t="shared" si="2842"/>
        <v>0.7926046652036719</v>
      </c>
      <c r="R874">
        <f t="shared" si="2842"/>
        <v>0.81180545248893965</v>
      </c>
      <c r="S874">
        <f t="shared" ref="S874:T874" si="2903">S873+$K$2/(1+($L874)^S$4)</f>
        <v>0.82517259216469108</v>
      </c>
      <c r="T874">
        <f t="shared" si="2903"/>
        <v>0.8348451912686633</v>
      </c>
      <c r="U874">
        <f t="shared" ref="U874:V874" si="2904">U873+$K$2/(1+($L874)^U$4)</f>
        <v>0.84204412857441924</v>
      </c>
      <c r="V874">
        <f t="shared" si="2904"/>
        <v>0.84751632766546636</v>
      </c>
      <c r="X874">
        <f t="shared" si="2784"/>
        <v>0.18170840822333531</v>
      </c>
      <c r="Y874">
        <f t="shared" si="2784"/>
        <v>0.12183350917616037</v>
      </c>
      <c r="Z874">
        <f t="shared" ref="Z874" si="2905">Z873+$K$2*LN(1+($L874)^Z$4)</f>
        <v>8.6551528373292788E-2</v>
      </c>
    </row>
    <row r="875" spans="12:26">
      <c r="L875">
        <f t="shared" si="2779"/>
        <v>0.86950000000000072</v>
      </c>
      <c r="M875">
        <f t="shared" si="2780"/>
        <v>0.43500000000000033</v>
      </c>
      <c r="N875">
        <f t="shared" si="2780"/>
        <v>0.6259384011151502</v>
      </c>
      <c r="O875">
        <f t="shared" si="2780"/>
        <v>0.71599113790418722</v>
      </c>
      <c r="P875">
        <f t="shared" si="2780"/>
        <v>0.76406417086843537</v>
      </c>
      <c r="Q875">
        <f t="shared" si="2842"/>
        <v>0.7932409668195779</v>
      </c>
      <c r="R875">
        <f t="shared" si="2842"/>
        <v>0.81247345947957461</v>
      </c>
      <c r="S875">
        <f t="shared" ref="S875:T875" si="2906">S874+$K$2/(1+($L875)^S$4)</f>
        <v>0.82587085129332705</v>
      </c>
      <c r="T875">
        <f t="shared" si="2906"/>
        <v>0.8355720729508358</v>
      </c>
      <c r="U875">
        <f t="shared" ref="U875:V875" si="2907">U874+$K$2/(1+($L875)^U$4)</f>
        <v>0.84279787525076433</v>
      </c>
      <c r="V875">
        <f t="shared" si="2907"/>
        <v>0.84829510104900774</v>
      </c>
      <c r="X875">
        <f t="shared" si="2784"/>
        <v>0.18227146394505134</v>
      </c>
      <c r="Y875">
        <f t="shared" si="2784"/>
        <v>0.12233874016050079</v>
      </c>
      <c r="Z875">
        <f t="shared" ref="Z875" si="2908">Z874+$K$2*LN(1+($L875)^Z$4)</f>
        <v>8.7003610962504613E-2</v>
      </c>
    </row>
    <row r="876" spans="12:26">
      <c r="L876">
        <f t="shared" si="2779"/>
        <v>0.87050000000000072</v>
      </c>
      <c r="M876">
        <f t="shared" si="2780"/>
        <v>0.43550000000000033</v>
      </c>
      <c r="N876">
        <f t="shared" si="2780"/>
        <v>0.6264730175278741</v>
      </c>
      <c r="O876">
        <f t="shared" si="2780"/>
        <v>0.71656004046696531</v>
      </c>
      <c r="P876">
        <f t="shared" si="2780"/>
        <v>0.76466671154048416</v>
      </c>
      <c r="Q876">
        <f t="shared" si="2842"/>
        <v>0.79387620376144308</v>
      </c>
      <c r="R876">
        <f t="shared" si="2842"/>
        <v>0.81314019068051924</v>
      </c>
      <c r="S876">
        <f t="shared" ref="S876:T876" si="2909">S875+$K$2/(1+($L876)^S$4)</f>
        <v>0.82656765538072074</v>
      </c>
      <c r="T876">
        <f t="shared" si="2909"/>
        <v>0.83629735439506414</v>
      </c>
      <c r="U876">
        <f t="shared" ref="U876:V876" si="2910">U875+$K$2/(1+($L876)^U$4)</f>
        <v>0.84354991116449674</v>
      </c>
      <c r="V876">
        <f t="shared" si="2910"/>
        <v>0.84907208703090642</v>
      </c>
      <c r="X876">
        <f t="shared" si="2784"/>
        <v>0.18283551004749174</v>
      </c>
      <c r="Y876">
        <f t="shared" si="2784"/>
        <v>0.12284534027092139</v>
      </c>
      <c r="Z876">
        <f t="shared" ref="Z876" si="2911">Z875+$K$2*LN(1+($L876)^Z$4)</f>
        <v>8.7457368175396663E-2</v>
      </c>
    </row>
    <row r="877" spans="12:26">
      <c r="L877">
        <f t="shared" si="2779"/>
        <v>0.87150000000000072</v>
      </c>
      <c r="M877">
        <f t="shared" si="2780"/>
        <v>0.43600000000000033</v>
      </c>
      <c r="N877">
        <f t="shared" si="2780"/>
        <v>0.62700734827860882</v>
      </c>
      <c r="O877">
        <f t="shared" si="2780"/>
        <v>0.71712837978941102</v>
      </c>
      <c r="P877">
        <f t="shared" si="2780"/>
        <v>0.76526842705818643</v>
      </c>
      <c r="Q877">
        <f t="shared" si="2842"/>
        <v>0.79451037592909779</v>
      </c>
      <c r="R877">
        <f t="shared" si="2842"/>
        <v>0.81380564511339637</v>
      </c>
      <c r="S877">
        <f t="shared" ref="S877:T877" si="2912">S876+$K$2/(1+($L877)^S$4)</f>
        <v>0.82726300214909598</v>
      </c>
      <c r="T877">
        <f t="shared" si="2912"/>
        <v>0.83702103163687192</v>
      </c>
      <c r="U877">
        <f t="shared" ref="U877:V877" si="2913">U876+$K$2/(1+($L877)^U$4)</f>
        <v>0.84430023034543422</v>
      </c>
      <c r="V877">
        <f t="shared" si="2913"/>
        <v>0.84984727740848365</v>
      </c>
      <c r="X877">
        <f t="shared" si="2784"/>
        <v>0.18340054668745218</v>
      </c>
      <c r="Y877">
        <f t="shared" si="2784"/>
        <v>0.12335331077824367</v>
      </c>
      <c r="Z877">
        <f t="shared" ref="Z877" si="2914">Z876+$K$2*LN(1+($L877)^Z$4)</f>
        <v>8.7912802978991733E-2</v>
      </c>
    </row>
    <row r="878" spans="12:26">
      <c r="L878">
        <f t="shared" si="2779"/>
        <v>0.87250000000000072</v>
      </c>
      <c r="M878">
        <f t="shared" si="2780"/>
        <v>0.43650000000000033</v>
      </c>
      <c r="N878">
        <f t="shared" si="2780"/>
        <v>0.62754139367246731</v>
      </c>
      <c r="O878">
        <f t="shared" si="2780"/>
        <v>0.71769615634094919</v>
      </c>
      <c r="P878">
        <f t="shared" si="2780"/>
        <v>0.76586931779044121</v>
      </c>
      <c r="Q878">
        <f t="shared" si="2842"/>
        <v>0.79514348323288597</v>
      </c>
      <c r="R878">
        <f t="shared" si="2842"/>
        <v>0.81446982181892158</v>
      </c>
      <c r="S878">
        <f t="shared" ref="S878:T878" si="2915">S877+$K$2/(1+($L878)^S$4)</f>
        <v>0.8279568893490189</v>
      </c>
      <c r="T878">
        <f t="shared" si="2915"/>
        <v>0.83774310074796932</v>
      </c>
      <c r="U878">
        <f t="shared" ref="U878:V878" si="2916">U877+$K$2/(1+($L878)^U$4)</f>
        <v>0.84504882686374139</v>
      </c>
      <c r="V878">
        <f t="shared" si="2916"/>
        <v>0.8506206640177908</v>
      </c>
      <c r="X878">
        <f t="shared" si="2784"/>
        <v>0.18396657402029268</v>
      </c>
      <c r="Y878">
        <f t="shared" si="2784"/>
        <v>0.12386265294911231</v>
      </c>
      <c r="Z878">
        <f t="shared" ref="Z878" si="2917">Z877+$K$2*LN(1+($L878)^Z$4)</f>
        <v>8.8369918333942907E-2</v>
      </c>
    </row>
    <row r="879" spans="12:26">
      <c r="L879">
        <f t="shared" si="2779"/>
        <v>0.87350000000000072</v>
      </c>
      <c r="M879">
        <f t="shared" si="2780"/>
        <v>0.43700000000000033</v>
      </c>
      <c r="N879">
        <f t="shared" si="2780"/>
        <v>0.62807515401407388</v>
      </c>
      <c r="O879">
        <f t="shared" si="2780"/>
        <v>0.71826337059152656</v>
      </c>
      <c r="P879">
        <f t="shared" si="2780"/>
        <v>0.76646938411023591</v>
      </c>
      <c r="Q879">
        <f t="shared" si="2842"/>
        <v>0.79577552559364473</v>
      </c>
      <c r="R879">
        <f t="shared" si="2842"/>
        <v>0.81513271985691582</v>
      </c>
      <c r="S879">
        <f t="shared" ref="S879:T879" si="2918">S878+$K$2/(1+($L879)^S$4)</f>
        <v>0.8286493147595122</v>
      </c>
      <c r="T879">
        <f t="shared" si="2918"/>
        <v>0.83846355783656268</v>
      </c>
      <c r="U879">
        <f t="shared" ref="U879:V879" si="2919">U878+$K$2/(1+($L879)^U$4)</f>
        <v>0.84579569483053796</v>
      </c>
      <c r="V879">
        <f t="shared" si="2919"/>
        <v>0.85139223873460712</v>
      </c>
      <c r="X879">
        <f t="shared" si="2784"/>
        <v>0.18453359219994128</v>
      </c>
      <c r="Y879">
        <f t="shared" si="2784"/>
        <v>0.12437336804599543</v>
      </c>
      <c r="Z879">
        <f t="shared" ref="Z879" si="2920">Z878+$K$2*LN(1+($L879)^Z$4)</f>
        <v>8.8828717194507315E-2</v>
      </c>
    </row>
    <row r="880" spans="12:26">
      <c r="L880">
        <f t="shared" si="2779"/>
        <v>0.87450000000000072</v>
      </c>
      <c r="M880">
        <f t="shared" si="2780"/>
        <v>0.43750000000000033</v>
      </c>
      <c r="N880">
        <f t="shared" si="2780"/>
        <v>0.62860862960756547</v>
      </c>
      <c r="O880">
        <f t="shared" si="2780"/>
        <v>0.71883002301160692</v>
      </c>
      <c r="P880">
        <f t="shared" si="2780"/>
        <v>0.76706862639462914</v>
      </c>
      <c r="Q880">
        <f t="shared" si="2842"/>
        <v>0.79640650294268345</v>
      </c>
      <c r="R880">
        <f t="shared" si="2842"/>
        <v>0.81579433830631698</v>
      </c>
      <c r="S880">
        <f t="shared" ref="S880:T880" si="2921">S879+$K$2/(1+($L880)^S$4)</f>
        <v>0.82934027618816719</v>
      </c>
      <c r="T880">
        <f t="shared" si="2921"/>
        <v>0.83918239904766079</v>
      </c>
      <c r="U880">
        <f t="shared" ref="U880:V880" si="2922">U879+$K$2/(1+($L880)^U$4)</f>
        <v>0.84654082839850431</v>
      </c>
      <c r="V880">
        <f t="shared" si="2922"/>
        <v>0.85216199347543775</v>
      </c>
      <c r="X880">
        <f t="shared" si="2784"/>
        <v>0.18510160137889783</v>
      </c>
      <c r="Y880">
        <f t="shared" si="2784"/>
        <v>0.12488545732718496</v>
      </c>
      <c r="Z880">
        <f t="shared" ref="Z880" si="2923">Z879+$K$2*LN(1+($L880)^Z$4)</f>
        <v>8.9289202508520085E-2</v>
      </c>
    </row>
    <row r="881" spans="12:26">
      <c r="L881">
        <f t="shared" si="2779"/>
        <v>0.87550000000000072</v>
      </c>
      <c r="M881">
        <f t="shared" si="2780"/>
        <v>0.43800000000000033</v>
      </c>
      <c r="N881">
        <f t="shared" si="2780"/>
        <v>0.62914182075659242</v>
      </c>
      <c r="O881">
        <f t="shared" si="2780"/>
        <v>0.71939611407216575</v>
      </c>
      <c r="P881">
        <f t="shared" si="2780"/>
        <v>0.76766704502473271</v>
      </c>
      <c r="Q881">
        <f t="shared" si="2842"/>
        <v>0.79703641522176238</v>
      </c>
      <c r="R881">
        <f t="shared" si="2842"/>
        <v>0.81645467626519053</v>
      </c>
      <c r="S881">
        <f t="shared" ref="S881:T881" si="2924">S880+$K$2/(1+($L881)^S$4)</f>
        <v>0.83002977147125312</v>
      </c>
      <c r="T881">
        <f t="shared" si="2924"/>
        <v>0.83989962056337764</v>
      </c>
      <c r="U881">
        <f t="shared" ref="U881:V881" si="2925">U880+$K$2/(1+($L881)^U$4)</f>
        <v>0.8472842217624833</v>
      </c>
      <c r="V881">
        <f t="shared" si="2925"/>
        <v>0.85292992019850999</v>
      </c>
      <c r="X881">
        <f t="shared" si="2784"/>
        <v>0.18567060170823768</v>
      </c>
      <c r="Y881">
        <f t="shared" si="2784"/>
        <v>0.12539892204679701</v>
      </c>
      <c r="Z881">
        <f t="shared" ref="Z881" si="2926">Z880+$K$2*LN(1+($L881)^Z$4)</f>
        <v>8.9751377217368561E-2</v>
      </c>
    </row>
    <row r="882" spans="12:26">
      <c r="L882">
        <f t="shared" si="2779"/>
        <v>0.87650000000000072</v>
      </c>
      <c r="M882">
        <f t="shared" si="2780"/>
        <v>0.43850000000000033</v>
      </c>
      <c r="N882">
        <f t="shared" si="2780"/>
        <v>0.62967472776431954</v>
      </c>
      <c r="O882">
        <f t="shared" si="2780"/>
        <v>0.71996164424468501</v>
      </c>
      <c r="P882">
        <f t="shared" si="2780"/>
        <v>0.76826464038569442</v>
      </c>
      <c r="Q882">
        <f t="shared" si="2842"/>
        <v>0.79766526238307123</v>
      </c>
      <c r="R882">
        <f t="shared" si="2842"/>
        <v>0.81711373285073852</v>
      </c>
      <c r="S882">
        <f t="shared" ref="S882:T882" si="2927">S881+$K$2/(1+($L882)^S$4)</f>
        <v>0.83071779847382432</v>
      </c>
      <c r="T882">
        <f t="shared" si="2927"/>
        <v>0.84061521860323163</v>
      </c>
      <c r="U882">
        <f t="shared" ref="U882:V882" si="2928">U881+$K$2/(1+($L882)^U$4)</f>
        <v>0.84802586916007849</v>
      </c>
      <c r="V882">
        <f t="shared" si="2928"/>
        <v>0.85369601090476877</v>
      </c>
      <c r="X882">
        <f t="shared" si="2784"/>
        <v>0.18624059333761533</v>
      </c>
      <c r="Y882">
        <f t="shared" si="2784"/>
        <v>0.12591376345477232</v>
      </c>
      <c r="Z882">
        <f t="shared" ref="Z882" si="2929">Z881+$K$2*LN(1+($L882)^Z$4)</f>
        <v>9.0215244255966706E-2</v>
      </c>
    </row>
    <row r="883" spans="12:26">
      <c r="L883">
        <f t="shared" si="2779"/>
        <v>0.87750000000000072</v>
      </c>
      <c r="M883">
        <f t="shared" si="2780"/>
        <v>0.43900000000000033</v>
      </c>
      <c r="N883">
        <f t="shared" si="2780"/>
        <v>0.63020735093342739</v>
      </c>
      <c r="O883">
        <f t="shared" si="2780"/>
        <v>0.7205266140011477</v>
      </c>
      <c r="P883">
        <f t="shared" si="2780"/>
        <v>0.76886141286668019</v>
      </c>
      <c r="Q883">
        <f t="shared" si="2842"/>
        <v>0.79829304438920701</v>
      </c>
      <c r="R883">
        <f t="shared" si="2842"/>
        <v>0.81777150719930813</v>
      </c>
      <c r="S883">
        <f t="shared" ref="S883:T883" si="2930">S882+$K$2/(1+($L883)^S$4)</f>
        <v>0.83140435508982546</v>
      </c>
      <c r="T883">
        <f t="shared" si="2930"/>
        <v>0.84132918942444168</v>
      </c>
      <c r="U883">
        <f t="shared" ref="U883:V883" si="2931">U882+$K$2/(1+($L883)^U$4)</f>
        <v>0.84876576487224897</v>
      </c>
      <c r="V883">
        <f t="shared" si="2931"/>
        <v>0.85446025763887035</v>
      </c>
      <c r="X883">
        <f t="shared" si="2784"/>
        <v>0.18681157641526827</v>
      </c>
      <c r="Y883">
        <f t="shared" si="2784"/>
        <v>0.12642998279687673</v>
      </c>
      <c r="Z883">
        <f t="shared" ref="Z883" si="2932">Z882+$K$2*LN(1+($L883)^Z$4)</f>
        <v>9.0680806552729754E-2</v>
      </c>
    </row>
    <row r="884" spans="12:26">
      <c r="L884">
        <f t="shared" si="2779"/>
        <v>0.87850000000000072</v>
      </c>
      <c r="M884">
        <f t="shared" si="2780"/>
        <v>0.43950000000000033</v>
      </c>
      <c r="N884">
        <f t="shared" si="2780"/>
        <v>0.63073969056611301</v>
      </c>
      <c r="O884">
        <f t="shared" si="2780"/>
        <v>0.72109102381403312</v>
      </c>
      <c r="P884">
        <f t="shared" si="2780"/>
        <v>0.76945736286085675</v>
      </c>
      <c r="Q884">
        <f t="shared" si="2842"/>
        <v>0.79891976121315189</v>
      </c>
      <c r="R884">
        <f t="shared" si="2842"/>
        <v>0.81842799846639869</v>
      </c>
      <c r="S884">
        <f t="shared" ref="S884:T884" si="2933">S883+$K$2/(1+($L884)^S$4)</f>
        <v>0.8320894392421937</v>
      </c>
      <c r="T884">
        <f t="shared" si="2933"/>
        <v>0.84204152932221921</v>
      </c>
      <c r="U884">
        <f t="shared" ref="U884:V884" si="2934">U883+$K$2/(1+($L884)^U$4)</f>
        <v>0.8495039032238999</v>
      </c>
      <c r="V884">
        <f t="shared" si="2934"/>
        <v>0.8552226524901746</v>
      </c>
      <c r="X884">
        <f t="shared" si="2784"/>
        <v>0.1873835510880206</v>
      </c>
      <c r="Y884">
        <f t="shared" si="2784"/>
        <v>0.12694758131470182</v>
      </c>
      <c r="Z884">
        <f t="shared" ref="Z884" si="2935">Z883+$K$2*LN(1+($L884)^Z$4)</f>
        <v>9.1148067029549001E-2</v>
      </c>
    </row>
    <row r="885" spans="12:26">
      <c r="L885">
        <f t="shared" si="2779"/>
        <v>0.87950000000000073</v>
      </c>
      <c r="M885">
        <f t="shared" si="2780"/>
        <v>0.44000000000000034</v>
      </c>
      <c r="N885">
        <f t="shared" si="2780"/>
        <v>0.63127174696409116</v>
      </c>
      <c r="O885">
        <f t="shared" si="2780"/>
        <v>0.72165487415631147</v>
      </c>
      <c r="P885">
        <f t="shared" si="2780"/>
        <v>0.77005249076537363</v>
      </c>
      <c r="Q885">
        <f t="shared" si="2842"/>
        <v>0.79954541283825054</v>
      </c>
      <c r="R885">
        <f t="shared" si="2842"/>
        <v>0.81908320582666749</v>
      </c>
      <c r="S885">
        <f t="shared" ref="S885:T885" si="2936">S884+$K$2/(1+($L885)^S$4)</f>
        <v>0.832773048882959</v>
      </c>
      <c r="T885">
        <f t="shared" si="2936"/>
        <v>0.84275223463005711</v>
      </c>
      <c r="U885">
        <f t="shared" ref="U885:V885" si="2937">U884+$K$2/(1+($L885)^U$4)</f>
        <v>0.85024027858446971</v>
      </c>
      <c r="V885">
        <f t="shared" si="2937"/>
        <v>0.8559831875937346</v>
      </c>
      <c r="X885">
        <f t="shared" si="2784"/>
        <v>0.18795651750128675</v>
      </c>
      <c r="Y885">
        <f t="shared" si="2784"/>
        <v>0.12746656024566547</v>
      </c>
      <c r="Z885">
        <f t="shared" ref="Z885" si="2938">Z884+$K$2*LN(1+($L885)^Z$4)</f>
        <v>9.1617028601766889E-2</v>
      </c>
    </row>
    <row r="886" spans="12:26">
      <c r="L886">
        <f t="shared" si="2779"/>
        <v>0.88050000000000073</v>
      </c>
      <c r="M886">
        <f t="shared" si="2780"/>
        <v>0.44050000000000034</v>
      </c>
      <c r="N886">
        <f t="shared" si="2780"/>
        <v>0.63180352042859533</v>
      </c>
      <c r="O886">
        <f t="shared" si="2780"/>
        <v>0.72221816550143847</v>
      </c>
      <c r="P886">
        <f t="shared" si="2780"/>
        <v>0.77064679698134575</v>
      </c>
      <c r="Q886">
        <f t="shared" si="2842"/>
        <v>0.80016999925818744</v>
      </c>
      <c r="R886">
        <f t="shared" si="2842"/>
        <v>0.81973712847393476</v>
      </c>
      <c r="S886">
        <f t="shared" ref="S886:T886" si="2939">S885+$K$2/(1+($L886)^S$4)</f>
        <v>0.83345518199334201</v>
      </c>
      <c r="T886">
        <f t="shared" si="2939"/>
        <v>0.84346130172001466</v>
      </c>
      <c r="U886">
        <f t="shared" ref="U886:V886" si="2940">U885+$K$2/(1+($L886)^U$4)</f>
        <v>0.85097488536851273</v>
      </c>
      <c r="V886">
        <f t="shared" si="2940"/>
        <v>0.85674185513128476</v>
      </c>
      <c r="X886">
        <f t="shared" si="2784"/>
        <v>0.18853047579907517</v>
      </c>
      <c r="Y886">
        <f t="shared" si="2784"/>
        <v>0.12798692082301258</v>
      </c>
      <c r="Z886">
        <f t="shared" ref="Z886" si="2941">Z885+$K$2*LN(1+($L886)^Z$4)</f>
        <v>9.208769417815231E-2</v>
      </c>
    </row>
    <row r="887" spans="12:26">
      <c r="L887">
        <f t="shared" si="2779"/>
        <v>0.88150000000000073</v>
      </c>
      <c r="M887">
        <f t="shared" si="2780"/>
        <v>0.44100000000000034</v>
      </c>
      <c r="N887">
        <f t="shared" si="2780"/>
        <v>0.6323350112603785</v>
      </c>
      <c r="O887">
        <f t="shared" si="2780"/>
        <v>0.7227808983233508</v>
      </c>
      <c r="P887">
        <f t="shared" si="2780"/>
        <v>0.77124028191383576</v>
      </c>
      <c r="Q887">
        <f t="shared" si="2842"/>
        <v>0.80079352047696317</v>
      </c>
      <c r="R887">
        <f t="shared" si="2842"/>
        <v>0.82038976562118737</v>
      </c>
      <c r="S887">
        <f t="shared" ref="S887:T887" si="2942">S886+$K$2/(1+($L887)^S$4)</f>
        <v>0.83413583658384949</v>
      </c>
      <c r="T887">
        <f t="shared" si="2942"/>
        <v>0.84416872700299872</v>
      </c>
      <c r="U887">
        <f t="shared" ref="U887:V887" si="2943">U886+$K$2/(1+($L887)^U$4)</f>
        <v>0.85170771803627821</v>
      </c>
      <c r="V887">
        <f t="shared" si="2943"/>
        <v>0.85749864733222592</v>
      </c>
      <c r="X887">
        <f t="shared" si="2784"/>
        <v>0.18910542612399206</v>
      </c>
      <c r="Y887">
        <f t="shared" si="2784"/>
        <v>0.12850866427581578</v>
      </c>
      <c r="Z887">
        <f t="shared" ref="Z887" si="2944">Z886+$K$2*LN(1+($L887)^Z$4)</f>
        <v>9.2560066660876045E-2</v>
      </c>
    </row>
    <row r="888" spans="12:26">
      <c r="L888">
        <f t="shared" si="2779"/>
        <v>0.88250000000000073</v>
      </c>
      <c r="M888">
        <f t="shared" si="2780"/>
        <v>0.44150000000000034</v>
      </c>
      <c r="N888">
        <f t="shared" si="2780"/>
        <v>0.63286621975971447</v>
      </c>
      <c r="O888">
        <f t="shared" si="2780"/>
        <v>0.72334307309646062</v>
      </c>
      <c r="P888">
        <f t="shared" si="2780"/>
        <v>0.77183294597183605</v>
      </c>
      <c r="Q888">
        <f t="shared" si="2842"/>
        <v>0.80141597650887142</v>
      </c>
      <c r="R888">
        <f t="shared" si="2842"/>
        <v>0.82104111650058176</v>
      </c>
      <c r="S888">
        <f t="shared" ref="S888:T888" si="2945">S887+$K$2/(1+($L888)^S$4)</f>
        <v>0.83481501069436737</v>
      </c>
      <c r="T888">
        <f t="shared" si="2945"/>
        <v>0.84487450692904142</v>
      </c>
      <c r="U888">
        <f t="shared" ref="U888:V888" si="2946">U887+$K$2/(1+($L888)^U$4)</f>
        <v>0.85243877109428412</v>
      </c>
      <c r="V888">
        <f t="shared" si="2946"/>
        <v>0.85825355647460766</v>
      </c>
      <c r="X888">
        <f t="shared" si="2784"/>
        <v>0.18968136861724497</v>
      </c>
      <c r="Y888">
        <f t="shared" si="2784"/>
        <v>0.12903179182897626</v>
      </c>
      <c r="Z888">
        <f t="shared" ref="Z888" si="2947">Z887+$K$2*LN(1+($L888)^Z$4)</f>
        <v>9.3034148945486506E-2</v>
      </c>
    </row>
    <row r="889" spans="12:26">
      <c r="L889">
        <f t="shared" si="2779"/>
        <v>0.88350000000000073</v>
      </c>
      <c r="M889">
        <f t="shared" si="2780"/>
        <v>0.44200000000000034</v>
      </c>
      <c r="N889">
        <f t="shared" si="2780"/>
        <v>0.63339714622639887</v>
      </c>
      <c r="O889">
        <f t="shared" si="2780"/>
        <v>0.72390469029565041</v>
      </c>
      <c r="P889">
        <f t="shared" si="2780"/>
        <v>0.77242478956825134</v>
      </c>
      <c r="Q889">
        <f t="shared" si="2842"/>
        <v>0.80203736737847464</v>
      </c>
      <c r="R889">
        <f t="shared" si="2842"/>
        <v>0.82169118036344513</v>
      </c>
      <c r="S889">
        <f t="shared" ref="S889:T889" si="2948">S888+$K$2/(1+($L889)^S$4)</f>
        <v>0.83549270239425133</v>
      </c>
      <c r="T889">
        <f t="shared" si="2948"/>
        <v>0.8455786379875736</v>
      </c>
      <c r="U889">
        <f t="shared" ref="U889:V889" si="2949">U888+$K$2/(1+($L889)^U$4)</f>
        <v>0.85316803909588712</v>
      </c>
      <c r="V889">
        <f t="shared" si="2949"/>
        <v>0.85900657488610788</v>
      </c>
      <c r="X889">
        <f t="shared" si="2784"/>
        <v>0.19025830341864658</v>
      </c>
      <c r="Y889">
        <f t="shared" si="2784"/>
        <v>0.12955630470322452</v>
      </c>
      <c r="Z889">
        <f t="shared" ref="Z889" si="2950">Z888+$K$2*LN(1+($L889)^Z$4)</f>
        <v>9.3509943920885644E-2</v>
      </c>
    </row>
    <row r="890" spans="12:26">
      <c r="L890">
        <f t="shared" si="2779"/>
        <v>0.88450000000000073</v>
      </c>
      <c r="M890">
        <f t="shared" si="2780"/>
        <v>0.44250000000000034</v>
      </c>
      <c r="N890">
        <f t="shared" si="2780"/>
        <v>0.63392779095974994</v>
      </c>
      <c r="O890">
        <f t="shared" si="2780"/>
        <v>0.72446575039626815</v>
      </c>
      <c r="P890">
        <f t="shared" si="2780"/>
        <v>0.77301581311988099</v>
      </c>
      <c r="Q890">
        <f t="shared" si="2842"/>
        <v>0.80265769312058022</v>
      </c>
      <c r="R890">
        <f t="shared" si="2842"/>
        <v>0.82233995648027625</v>
      </c>
      <c r="S890">
        <f t="shared" ref="S890:T890" si="2951">S889+$K$2/(1+($L890)^S$4)</f>
        <v>0.83616890978241509</v>
      </c>
      <c r="T890">
        <f t="shared" si="2951"/>
        <v>0.84628111670769512</v>
      </c>
      <c r="U890">
        <f t="shared" ref="U890:V890" si="2952">U889+$K$2/(1+($L890)^U$4)</f>
        <v>0.85389551664184793</v>
      </c>
      <c r="V890">
        <f t="shared" si="2952"/>
        <v>0.85975769494500853</v>
      </c>
      <c r="X890">
        <f t="shared" si="2784"/>
        <v>0.19083623066661828</v>
      </c>
      <c r="Y890">
        <f t="shared" si="2784"/>
        <v>0.13008220411512145</v>
      </c>
      <c r="Z890">
        <f t="shared" ref="Z890" si="2953">Z889+$K$2*LN(1+($L890)^Z$4)</f>
        <v>9.3987454469305121E-2</v>
      </c>
    </row>
    <row r="891" spans="12:26">
      <c r="L891">
        <f t="shared" si="2779"/>
        <v>0.88550000000000073</v>
      </c>
      <c r="M891">
        <f t="shared" si="2780"/>
        <v>0.44300000000000034</v>
      </c>
      <c r="N891">
        <f t="shared" si="2780"/>
        <v>0.63445815425860963</v>
      </c>
      <c r="O891">
        <f t="shared" si="2780"/>
        <v>0.72502625387412212</v>
      </c>
      <c r="P891">
        <f t="shared" si="2780"/>
        <v>0.77360601704740095</v>
      </c>
      <c r="Q891">
        <f t="shared" si="2842"/>
        <v>0.80327695378021546</v>
      </c>
      <c r="R891">
        <f t="shared" si="2842"/>
        <v>0.82298744414074443</v>
      </c>
      <c r="S891">
        <f t="shared" ref="S891:T891" si="2954">S890+$K$2/(1+($L891)^S$4)</f>
        <v>0.83684363098741621</v>
      </c>
      <c r="T891">
        <f t="shared" si="2954"/>
        <v>0.84698193965844026</v>
      </c>
      <c r="U891">
        <f t="shared" ref="U891:V891" si="2955">U890+$K$2/(1+($L891)^U$4)</f>
        <v>0.85462119838089168</v>
      </c>
      <c r="V891">
        <f t="shared" si="2955"/>
        <v>0.86050690908116811</v>
      </c>
      <c r="X891">
        <f t="shared" si="2784"/>
        <v>0.19141515049819396</v>
      </c>
      <c r="Y891">
        <f t="shared" si="2784"/>
        <v>0.13060949127705912</v>
      </c>
      <c r="Z891">
        <f t="shared" ref="Z891" si="2956">Z890+$K$2*LN(1+($L891)^Z$4)</f>
        <v>9.4466683466282661E-2</v>
      </c>
    </row>
    <row r="892" spans="12:26">
      <c r="L892">
        <f t="shared" si="2779"/>
        <v>0.88650000000000073</v>
      </c>
      <c r="M892">
        <f t="shared" si="2780"/>
        <v>0.44350000000000034</v>
      </c>
      <c r="N892">
        <f t="shared" si="2780"/>
        <v>0.63498823642134483</v>
      </c>
      <c r="O892">
        <f t="shared" si="2780"/>
        <v>0.72558620120547612</v>
      </c>
      <c r="P892">
        <f t="shared" si="2780"/>
        <v>0.7741954017753464</v>
      </c>
      <c r="Q892">
        <f t="shared" si="2842"/>
        <v>0.80389514941260354</v>
      </c>
      <c r="R892">
        <f t="shared" si="2842"/>
        <v>0.82363364265368799</v>
      </c>
      <c r="S892">
        <f t="shared" ref="S892:T892" si="2957">S891+$K$2/(1+($L892)^S$4)</f>
        <v>0.83751686416753968</v>
      </c>
      <c r="T892">
        <f t="shared" si="2957"/>
        <v>0.84768110344904024</v>
      </c>
      <c r="U892">
        <f t="shared" ref="U892:V892" si="2958">U891+$K$2/(1+($L892)^U$4)</f>
        <v>0.85534507901026358</v>
      </c>
      <c r="V892">
        <f t="shared" si="2958"/>
        <v>0.8612542097769903</v>
      </c>
      <c r="X892">
        <f t="shared" si="2784"/>
        <v>0.19199506304902356</v>
      </c>
      <c r="Y892">
        <f t="shared" si="2784"/>
        <v>0.13113816739726195</v>
      </c>
      <c r="Z892">
        <f t="shared" ref="Z892" si="2959">Z891+$K$2*LN(1+($L892)^Z$4)</f>
        <v>9.4947633780638613E-2</v>
      </c>
    </row>
    <row r="893" spans="12:26">
      <c r="L893">
        <f t="shared" si="2779"/>
        <v>0.88750000000000073</v>
      </c>
      <c r="M893">
        <f t="shared" si="2780"/>
        <v>0.44400000000000034</v>
      </c>
      <c r="N893">
        <f t="shared" si="2780"/>
        <v>0.63551803774584814</v>
      </c>
      <c r="O893">
        <f t="shared" si="2780"/>
        <v>0.72614559286704417</v>
      </c>
      <c r="P893">
        <f t="shared" si="2780"/>
        <v>0.77478396773209368</v>
      </c>
      <c r="Q893">
        <f t="shared" si="2842"/>
        <v>0.80451228008313758</v>
      </c>
      <c r="R893">
        <f t="shared" si="2842"/>
        <v>0.82427855134711148</v>
      </c>
      <c r="S893">
        <f t="shared" ref="S893:T893" si="2960">S892+$K$2/(1+($L893)^S$4)</f>
        <v>0.83818860751087865</v>
      </c>
      <c r="T893">
        <f t="shared" si="2960"/>
        <v>0.8483786047291807</v>
      </c>
      <c r="U893">
        <f t="shared" ref="U893:V893" si="2961">U892+$K$2/(1+($L893)^U$4)</f>
        <v>0.85606715327627925</v>
      </c>
      <c r="V893">
        <f t="shared" si="2961"/>
        <v>0.8619995895683884</v>
      </c>
      <c r="X893">
        <f t="shared" si="2784"/>
        <v>0.19257596845337674</v>
      </c>
      <c r="Y893">
        <f t="shared" si="2784"/>
        <v>0.13166823367978761</v>
      </c>
      <c r="Z893">
        <f t="shared" ref="Z893" si="2962">Z892+$K$2*LN(1+($L893)^Z$4)</f>
        <v>9.5430308274452758E-2</v>
      </c>
    </row>
    <row r="894" spans="12:26">
      <c r="L894">
        <f t="shared" si="2779"/>
        <v>0.88850000000000073</v>
      </c>
      <c r="M894">
        <f t="shared" si="2780"/>
        <v>0.44450000000000034</v>
      </c>
      <c r="N894">
        <f t="shared" si="2780"/>
        <v>0.63604755852953887</v>
      </c>
      <c r="O894">
        <f t="shared" si="2780"/>
        <v>0.72670442933598567</v>
      </c>
      <c r="P894">
        <f t="shared" si="2780"/>
        <v>0.77537171534984273</v>
      </c>
      <c r="Q894">
        <f t="shared" si="2842"/>
        <v>0.80512834586735571</v>
      </c>
      <c r="R894">
        <f t="shared" si="2842"/>
        <v>0.82492216956818176</v>
      </c>
      <c r="S894">
        <f t="shared" ref="S894:T894" si="2963">S893+$K$2/(1+($L894)^S$4)</f>
        <v>0.83885885923541303</v>
      </c>
      <c r="T894">
        <f t="shared" si="2963"/>
        <v>0.84907444018925593</v>
      </c>
      <c r="U894">
        <f t="shared" ref="U894:V894" si="2964">U893+$K$2/(1+($L894)^U$4)</f>
        <v>0.85678741597487063</v>
      </c>
      <c r="V894">
        <f t="shared" si="2964"/>
        <v>0.86274304104574528</v>
      </c>
      <c r="X894">
        <f t="shared" si="2784"/>
        <v>0.19315786684414663</v>
      </c>
      <c r="Y894">
        <f t="shared" si="2784"/>
        <v>0.13219969132452833</v>
      </c>
      <c r="Z894">
        <f t="shared" ref="Z894" si="2965">Z893+$K$2*LN(1+($L894)^Z$4)</f>
        <v>9.5914709803041343E-2</v>
      </c>
    </row>
    <row r="895" spans="12:26">
      <c r="L895">
        <f t="shared" si="2779"/>
        <v>0.88950000000000073</v>
      </c>
      <c r="M895">
        <f t="shared" si="2780"/>
        <v>0.44500000000000034</v>
      </c>
      <c r="N895">
        <f t="shared" si="2780"/>
        <v>0.63657679906936426</v>
      </c>
      <c r="O895">
        <f t="shared" si="2780"/>
        <v>0.72726271108990037</v>
      </c>
      <c r="P895">
        <f t="shared" si="2780"/>
        <v>0.775958645064599</v>
      </c>
      <c r="Q895">
        <f t="shared" si="2842"/>
        <v>0.80574334685091531</v>
      </c>
      <c r="R895">
        <f t="shared" si="2842"/>
        <v>0.82556449668322274</v>
      </c>
      <c r="S895">
        <f t="shared" ref="S895:T895" si="2966">S894+$K$2/(1+($L895)^S$4)</f>
        <v>0.83952761758908567</v>
      </c>
      <c r="T895">
        <f t="shared" si="2966"/>
        <v>0.8497686065606187</v>
      </c>
      <c r="U895">
        <f t="shared" ref="U895:V895" si="2967">U894+$K$2/(1+($L895)^U$4)</f>
        <v>0.85750586195212597</v>
      </c>
      <c r="V895">
        <f t="shared" si="2967"/>
        <v>0.86348455685486869</v>
      </c>
      <c r="X895">
        <f t="shared" si="2784"/>
        <v>0.19374075835285337</v>
      </c>
      <c r="Y895">
        <f t="shared" si="2784"/>
        <v>0.13273254152721195</v>
      </c>
      <c r="Z895">
        <f t="shared" ref="Z895" si="2968">Z894+$K$2*LN(1+($L895)^Z$4)</f>
        <v>9.6400841214934294E-2</v>
      </c>
    </row>
    <row r="896" spans="12:26">
      <c r="L896">
        <f t="shared" si="2779"/>
        <v>0.89050000000000074</v>
      </c>
      <c r="M896">
        <f t="shared" si="2780"/>
        <v>0.44550000000000034</v>
      </c>
      <c r="N896">
        <f t="shared" si="2780"/>
        <v>0.63710575966180016</v>
      </c>
      <c r="O896">
        <f t="shared" si="2780"/>
        <v>0.72782043860682355</v>
      </c>
      <c r="P896">
        <f t="shared" si="2780"/>
        <v>0.77654475731615613</v>
      </c>
      <c r="Q896">
        <f t="shared" si="2842"/>
        <v>0.80635728312956689</v>
      </c>
      <c r="R896">
        <f t="shared" si="2842"/>
        <v>0.82620553207770964</v>
      </c>
      <c r="S896">
        <f t="shared" ref="S896:T896" si="2969">S895+$K$2/(1+($L896)^S$4)</f>
        <v>0.84019488084987604</v>
      </c>
      <c r="T896">
        <f t="shared" si="2969"/>
        <v>0.85046110061582592</v>
      </c>
      <c r="U896">
        <f t="shared" ref="U896:V896" si="2970">U895+$K$2/(1+($L896)^U$4)</f>
        <v>0.85822248610482466</v>
      </c>
      <c r="V896">
        <f t="shared" si="2970"/>
        <v>0.86422412969794205</v>
      </c>
      <c r="X896">
        <f t="shared" si="2784"/>
        <v>0.19432464310964787</v>
      </c>
      <c r="Y896">
        <f t="shared" si="2784"/>
        <v>0.13326678547940324</v>
      </c>
      <c r="Z896">
        <f t="shared" ref="Z896" si="2971">Z895+$K$2*LN(1+($L896)^Z$4)</f>
        <v>9.6888705351852691E-2</v>
      </c>
    </row>
    <row r="897" spans="12:26">
      <c r="L897">
        <f t="shared" si="2779"/>
        <v>0.89150000000000074</v>
      </c>
      <c r="M897">
        <f t="shared" si="2780"/>
        <v>0.44600000000000034</v>
      </c>
      <c r="N897">
        <f t="shared" si="2780"/>
        <v>0.63763444060285224</v>
      </c>
      <c r="O897">
        <f t="shared" si="2780"/>
        <v>0.72837761236522103</v>
      </c>
      <c r="P897">
        <f t="shared" si="2780"/>
        <v>0.77713005254807765</v>
      </c>
      <c r="Q897">
        <f t="shared" si="2842"/>
        <v>0.80697015480912759</v>
      </c>
      <c r="R897">
        <f t="shared" si="2842"/>
        <v>0.82684527515626149</v>
      </c>
      <c r="S897">
        <f t="shared" ref="S897:T897" si="2972">S896+$K$2/(1+($L897)^S$4)</f>
        <v>0.84086064732587129</v>
      </c>
      <c r="T897">
        <f t="shared" si="2972"/>
        <v>0.85115191916887989</v>
      </c>
      <c r="U897">
        <f t="shared" ref="U897:V897" si="2973">U896+$K$2/(1+($L897)^U$4)</f>
        <v>0.85893728338096664</v>
      </c>
      <c r="V897">
        <f t="shared" si="2973"/>
        <v>0.86496175233446915</v>
      </c>
      <c r="X897">
        <f t="shared" si="2784"/>
        <v>0.19490952124331529</v>
      </c>
      <c r="Y897">
        <f t="shared" si="2784"/>
        <v>0.13380242436850515</v>
      </c>
      <c r="Z897">
        <f t="shared" ref="Z897" si="2974">Z896+$K$2*LN(1+($L897)^Z$4)</f>
        <v>9.7378305048686428E-2</v>
      </c>
    </row>
    <row r="898" spans="12:26">
      <c r="L898">
        <f t="shared" si="2779"/>
        <v>0.89250000000000074</v>
      </c>
      <c r="M898">
        <f t="shared" si="2780"/>
        <v>0.44650000000000034</v>
      </c>
      <c r="N898">
        <f t="shared" si="2780"/>
        <v>0.63816284218805697</v>
      </c>
      <c r="O898">
        <f t="shared" si="2780"/>
        <v>0.72893423284398418</v>
      </c>
      <c r="P898">
        <f t="shared" si="2780"/>
        <v>0.77771453120767964</v>
      </c>
      <c r="Q898">
        <f t="shared" si="2842"/>
        <v>0.80758196200545496</v>
      </c>
      <c r="R898">
        <f t="shared" si="2842"/>
        <v>0.82748372534263304</v>
      </c>
      <c r="S898">
        <f t="shared" ref="S898:T898" si="2975">S897+$K$2/(1+($L898)^S$4)</f>
        <v>0.84152491535533491</v>
      </c>
      <c r="T898">
        <f t="shared" si="2975"/>
        <v>0.85184105907546592</v>
      </c>
      <c r="U898">
        <f t="shared" ref="U898:V898" si="2976">U897+$K$2/(1+($L898)^U$4)</f>
        <v>0.85965024878029617</v>
      </c>
      <c r="V898">
        <f t="shared" si="2976"/>
        <v>0.86569741758221463</v>
      </c>
      <c r="X898">
        <f t="shared" si="2784"/>
        <v>0.19549539288127882</v>
      </c>
      <c r="Y898">
        <f t="shared" si="2784"/>
        <v>0.13433945937776018</v>
      </c>
      <c r="Z898">
        <f t="shared" ref="Z898" si="2977">Z897+$K$2*LN(1+($L898)^Z$4)</f>
        <v>9.7869643133472115E-2</v>
      </c>
    </row>
    <row r="899" spans="12:26">
      <c r="L899">
        <f t="shared" si="2779"/>
        <v>0.89350000000000074</v>
      </c>
      <c r="M899">
        <f t="shared" si="2780"/>
        <v>0.44700000000000034</v>
      </c>
      <c r="N899">
        <f t="shared" si="2780"/>
        <v>0.63869096471248266</v>
      </c>
      <c r="O899">
        <f t="shared" si="2780"/>
        <v>0.72949030052242525</v>
      </c>
      <c r="P899">
        <f t="shared" si="2780"/>
        <v>0.77829819374601228</v>
      </c>
      <c r="Q899">
        <f t="shared" si="2842"/>
        <v>0.80819270484441974</v>
      </c>
      <c r="R899">
        <f t="shared" si="2842"/>
        <v>0.82812088207970547</v>
      </c>
      <c r="S899">
        <f t="shared" ref="S899:T899" si="2978">S898+$K$2/(1+($L899)^S$4)</f>
        <v>0.84218768330677318</v>
      </c>
      <c r="T899">
        <f t="shared" si="2978"/>
        <v>0.85252851723318535</v>
      </c>
      <c r="U899">
        <f t="shared" ref="U899:V899" si="2979">U898+$K$2/(1+($L899)^U$4)</f>
        <v>0.86036137735481966</v>
      </c>
      <c r="V899">
        <f t="shared" si="2979"/>
        <v>0.86643111831813757</v>
      </c>
      <c r="X899">
        <f t="shared" si="2784"/>
        <v>0.19608225814960323</v>
      </c>
      <c r="Y899">
        <f t="shared" si="2784"/>
        <v>0.13487789168625178</v>
      </c>
      <c r="Z899">
        <f t="shared" ref="Z899" si="2980">Z898+$K$2*LN(1+($L899)^Z$4)</f>
        <v>9.8362722427371152E-2</v>
      </c>
    </row>
    <row r="900" spans="12:26">
      <c r="L900">
        <f t="shared" si="2779"/>
        <v>0.89450000000000074</v>
      </c>
      <c r="M900">
        <f t="shared" si="2780"/>
        <v>0.44750000000000034</v>
      </c>
      <c r="N900">
        <f t="shared" si="2780"/>
        <v>0.6392188084707302</v>
      </c>
      <c r="O900">
        <f t="shared" si="2780"/>
        <v>0.73004581588027229</v>
      </c>
      <c r="P900">
        <f t="shared" si="2780"/>
        <v>0.7788810406178428</v>
      </c>
      <c r="Q900">
        <f t="shared" si="2842"/>
        <v>0.80880238346187883</v>
      </c>
      <c r="R900">
        <f t="shared" si="2842"/>
        <v>0.82875674482947603</v>
      </c>
      <c r="S900">
        <f t="shared" ref="S900:T900" si="2981">S899+$K$2/(1+($L900)^S$4)</f>
        <v>0.8428489495789987</v>
      </c>
      <c r="T900">
        <f t="shared" si="2981"/>
        <v>0.85321429058178411</v>
      </c>
      <c r="U900">
        <f t="shared" ref="U900:V900" si="2982">U899+$K$2/(1+($L900)^U$4)</f>
        <v>0.86107066420931799</v>
      </c>
      <c r="V900">
        <f t="shared" si="2982"/>
        <v>0.86716284747931971</v>
      </c>
      <c r="X900">
        <f t="shared" si="2784"/>
        <v>0.19667011717299851</v>
      </c>
      <c r="Y900">
        <f t="shared" si="2784"/>
        <v>0.13541772246890577</v>
      </c>
      <c r="Z900">
        <f t="shared" ref="Z900" si="2983">Z899+$K$2*LN(1+($L900)^Z$4)</f>
        <v>9.8857545744648112E-2</v>
      </c>
    </row>
    <row r="901" spans="12:26">
      <c r="L901">
        <f t="shared" si="2779"/>
        <v>0.89550000000000074</v>
      </c>
      <c r="M901">
        <f t="shared" si="2780"/>
        <v>0.44800000000000034</v>
      </c>
      <c r="N901">
        <f t="shared" si="2780"/>
        <v>0.63974637375693433</v>
      </c>
      <c r="O901">
        <f t="shared" si="2780"/>
        <v>0.73060077939766432</v>
      </c>
      <c r="P901">
        <f t="shared" si="2780"/>
        <v>0.77946307228163692</v>
      </c>
      <c r="Q901">
        <f t="shared" si="2842"/>
        <v>0.80941099800364769</v>
      </c>
      <c r="R901">
        <f t="shared" si="2842"/>
        <v>0.82939131307304625</v>
      </c>
      <c r="S901">
        <f t="shared" ref="S901:T901" si="2984">S900+$K$2/(1+($L901)^S$4)</f>
        <v>0.84350871260119187</v>
      </c>
      <c r="T901">
        <f t="shared" si="2984"/>
        <v>0.85389837610337693</v>
      </c>
      <c r="U901">
        <f t="shared" ref="U901:V901" si="2985">U900+$K$2/(1+($L901)^U$4)</f>
        <v>0.86177810450185244</v>
      </c>
      <c r="V901">
        <f t="shared" si="2985"/>
        <v>0.86789259806388752</v>
      </c>
      <c r="X901">
        <f t="shared" si="2784"/>
        <v>0.19725897007482351</v>
      </c>
      <c r="Y901">
        <f t="shared" si="2784"/>
        <v>0.13595895289649187</v>
      </c>
      <c r="Z901">
        <f t="shared" ref="Z901" si="2986">Z900+$K$2*LN(1+($L901)^Z$4)</f>
        <v>9.9354115892649267E-2</v>
      </c>
    </row>
    <row r="902" spans="12:26">
      <c r="L902">
        <f t="shared" si="2779"/>
        <v>0.89650000000000074</v>
      </c>
      <c r="M902">
        <f t="shared" si="2780"/>
        <v>0.44850000000000034</v>
      </c>
      <c r="N902">
        <f t="shared" si="2780"/>
        <v>0.64027366086476456</v>
      </c>
      <c r="O902">
        <f t="shared" si="2780"/>
        <v>0.73115519155514674</v>
      </c>
      <c r="P902">
        <f t="shared" ref="P902:Q917" si="2987">P901+$K$2/(1+($L902)^P$4)</f>
        <v>0.78004428919954139</v>
      </c>
      <c r="Q902">
        <f t="shared" si="2987"/>
        <v>0.81001854862547262</v>
      </c>
      <c r="R902">
        <f t="shared" ref="R902:S902" si="2988">R901+$K$2/(1+($L902)^R$4)</f>
        <v>0.83002458631060994</v>
      </c>
      <c r="S902">
        <f t="shared" si="2988"/>
        <v>0.84416697083295955</v>
      </c>
      <c r="T902">
        <f t="shared" ref="T902:U902" si="2989">T901+$K$2/(1+($L902)^T$4)</f>
        <v>0.85458077082266792</v>
      </c>
      <c r="U902">
        <f t="shared" si="2989"/>
        <v>0.86248369344426479</v>
      </c>
      <c r="V902">
        <f t="shared" ref="V902" si="2990">V901+$K$2/(1+($L902)^V$4)</f>
        <v>0.86862036313192736</v>
      </c>
      <c r="X902">
        <f t="shared" si="2784"/>
        <v>0.19784881697708953</v>
      </c>
      <c r="Y902">
        <f t="shared" si="2784"/>
        <v>0.1365015841356253</v>
      </c>
      <c r="Z902">
        <f t="shared" ref="Z902" si="2991">Z901+$K$2*LN(1+($L902)^Z$4)</f>
        <v>9.9852435671781342E-2</v>
      </c>
    </row>
    <row r="903" spans="12:26">
      <c r="L903">
        <f t="shared" ref="L903:L966" si="2992">L902+K$2</f>
        <v>0.89750000000000074</v>
      </c>
      <c r="M903">
        <f t="shared" ref="M903:P966" si="2993">M902+$K$2/(1+($L903)^M$4)</f>
        <v>0.44900000000000034</v>
      </c>
      <c r="N903">
        <f t="shared" si="2993"/>
        <v>0.64080067008742592</v>
      </c>
      <c r="O903">
        <f t="shared" si="2993"/>
        <v>0.73170905283366627</v>
      </c>
      <c r="P903">
        <f t="shared" si="2993"/>
        <v>0.78062469183736616</v>
      </c>
      <c r="Q903">
        <f t="shared" si="2987"/>
        <v>0.81062503549300291</v>
      </c>
      <c r="R903">
        <f t="shared" ref="R903:S903" si="2994">R902+$K$2/(1+($L903)^R$4)</f>
        <v>0.83065656406143917</v>
      </c>
      <c r="S903">
        <f t="shared" si="2994"/>
        <v>0.84482372276439144</v>
      </c>
      <c r="T903">
        <f t="shared" ref="T903:U903" si="2995">T902+$K$2/(1+($L903)^T$4)</f>
        <v>0.85526147180716539</v>
      </c>
      <c r="U903">
        <f t="shared" si="2995"/>
        <v>0.86318742630267109</v>
      </c>
      <c r="V903">
        <f t="shared" ref="V903" si="2996">V902+$K$2/(1+($L903)^V$4)</f>
        <v>0.86934613580639397</v>
      </c>
      <c r="X903">
        <f t="shared" ref="X903:Y966" si="2997">X902+$K$2*LN(1+($L903)^X$4)</f>
        <v>0.1984396580004639</v>
      </c>
      <c r="Y903">
        <f t="shared" si="2997"/>
        <v>0.13704561734876833</v>
      </c>
      <c r="Z903">
        <f t="shared" ref="Z903" si="2998">Z902+$K$2*LN(1+($L903)^Z$4)</f>
        <v>0.10035250787549051</v>
      </c>
    </row>
    <row r="904" spans="12:26">
      <c r="L904">
        <f t="shared" si="2992"/>
        <v>0.89850000000000074</v>
      </c>
      <c r="M904">
        <f t="shared" si="2993"/>
        <v>0.44950000000000034</v>
      </c>
      <c r="N904">
        <f t="shared" si="2993"/>
        <v>0.64132740171766034</v>
      </c>
      <c r="O904">
        <f t="shared" si="2993"/>
        <v>0.73226236371456621</v>
      </c>
      <c r="P904">
        <f t="shared" si="2993"/>
        <v>0.78120428066456638</v>
      </c>
      <c r="Q904">
        <f t="shared" si="2987"/>
        <v>0.81123045878176214</v>
      </c>
      <c r="R904">
        <f t="shared" ref="R904:S904" si="2999">R903+$K$2/(1+($L904)^R$4)</f>
        <v>0.83128724586386982</v>
      </c>
      <c r="S904">
        <f t="shared" si="2999"/>
        <v>0.84547896691611391</v>
      </c>
      <c r="T904">
        <f t="shared" ref="T904:U904" si="3000">T903+$K$2/(1+($L904)^T$4)</f>
        <v>0.85594047616739366</v>
      </c>
      <c r="U904">
        <f t="shared" si="3000"/>
        <v>0.86388929839794892</v>
      </c>
      <c r="V904">
        <f t="shared" ref="V904" si="3001">V903+$K$2/(1+($L904)^V$4)</f>
        <v>0.87006990927401229</v>
      </c>
      <c r="X904">
        <f t="shared" si="2997"/>
        <v>0.19903149326427361</v>
      </c>
      <c r="Y904">
        <f t="shared" si="2997"/>
        <v>0.137591053694232</v>
      </c>
      <c r="Z904">
        <f t="shared" ref="Z904" si="3002">Z903+$K$2*LN(1+($L904)^Z$4)</f>
        <v>0.10085433529024161</v>
      </c>
    </row>
    <row r="905" spans="12:26">
      <c r="L905">
        <f t="shared" si="2992"/>
        <v>0.89950000000000074</v>
      </c>
      <c r="M905">
        <f t="shared" si="2993"/>
        <v>0.45000000000000034</v>
      </c>
      <c r="N905">
        <f t="shared" si="2993"/>
        <v>0.64185385604774725</v>
      </c>
      <c r="O905">
        <f t="shared" si="2993"/>
        <v>0.73281512467958188</v>
      </c>
      <c r="P905">
        <f t="shared" si="2993"/>
        <v>0.7817830561542245</v>
      </c>
      <c r="Q905">
        <f t="shared" si="2987"/>
        <v>0.81183481867711993</v>
      </c>
      <c r="R905">
        <f t="shared" ref="R905:S905" si="3003">R904+$K$2/(1+($L905)^R$4)</f>
        <v>0.83191663127528592</v>
      </c>
      <c r="S905">
        <f t="shared" si="3003"/>
        <v>0.84613270183934131</v>
      </c>
      <c r="T905">
        <f t="shared" ref="T905:U905" si="3004">T904+$K$2/(1+($L905)^T$4)</f>
        <v>0.85661778105709918</v>
      </c>
      <c r="U905">
        <f t="shared" si="3004"/>
        <v>0.86458930510621856</v>
      </c>
      <c r="V905">
        <f t="shared" ref="V905" si="3005">V904+$K$2/(1+($L905)^V$4)</f>
        <v>0.87079167678617153</v>
      </c>
      <c r="X905">
        <f t="shared" si="2997"/>
        <v>0.19962432288650894</v>
      </c>
      <c r="Y905">
        <f t="shared" si="2997"/>
        <v>0.13813789432617779</v>
      </c>
      <c r="Z905">
        <f t="shared" ref="Z905" si="3006">Z904+$K$2*LN(1+($L905)^Z$4)</f>
        <v>0.10135792069549757</v>
      </c>
    </row>
    <row r="906" spans="12:26">
      <c r="L906">
        <f t="shared" si="2992"/>
        <v>0.90050000000000074</v>
      </c>
      <c r="M906">
        <f t="shared" si="2993"/>
        <v>0.45050000000000034</v>
      </c>
      <c r="N906">
        <f t="shared" si="2993"/>
        <v>0.64238003336950467</v>
      </c>
      <c r="O906">
        <f t="shared" si="2993"/>
        <v>0.7333673362108355</v>
      </c>
      <c r="P906">
        <f t="shared" si="2993"/>
        <v>0.78236101878303244</v>
      </c>
      <c r="Q906">
        <f t="shared" si="2987"/>
        <v>0.81243811537426291</v>
      </c>
      <c r="R906">
        <f t="shared" ref="R906:S906" si="3007">R905+$K$2/(1+($L906)^R$4)</f>
        <v>0.83254471987210288</v>
      </c>
      <c r="S906">
        <f t="shared" si="3007"/>
        <v>0.84678492611592482</v>
      </c>
      <c r="T906">
        <f t="shared" ref="T906:U906" si="3008">T905+$K$2/(1+($L906)^T$4)</f>
        <v>0.85729338367345276</v>
      </c>
      <c r="U906">
        <f t="shared" si="3008"/>
        <v>0.86528744185931739</v>
      </c>
      <c r="V906">
        <f t="shared" ref="V906" si="3009">V905+$K$2/(1+($L906)^V$4)</f>
        <v>0.87151143165981182</v>
      </c>
      <c r="X906">
        <f t="shared" si="2997"/>
        <v>0.20021814698382701</v>
      </c>
      <c r="Y906">
        <f t="shared" si="2997"/>
        <v>0.13868614039461941</v>
      </c>
      <c r="Z906">
        <f t="shared" ref="Z906" si="3010">Z905+$K$2*LN(1+($L906)^Z$4)</f>
        <v>0.10186326686369902</v>
      </c>
    </row>
    <row r="907" spans="12:26">
      <c r="L907">
        <f t="shared" si="2992"/>
        <v>0.90150000000000075</v>
      </c>
      <c r="M907">
        <f t="shared" si="2993"/>
        <v>0.45100000000000035</v>
      </c>
      <c r="N907">
        <f t="shared" si="2993"/>
        <v>0.64290593397429041</v>
      </c>
      <c r="O907">
        <f t="shared" si="2993"/>
        <v>0.73391899879083178</v>
      </c>
      <c r="P907">
        <f t="shared" si="2993"/>
        <v>0.78293816903127389</v>
      </c>
      <c r="Q907">
        <f t="shared" si="2987"/>
        <v>0.81304034907816569</v>
      </c>
      <c r="R907">
        <f t="shared" ref="R907:S907" si="3011">R906+$K$2/(1+($L907)^R$4)</f>
        <v>0.83317151124974986</v>
      </c>
      <c r="S907">
        <f t="shared" si="3011"/>
        <v>0.84743563835839864</v>
      </c>
      <c r="T907">
        <f t="shared" ref="T907:U907" si="3012">T906+$K$2/(1+($L907)^T$4)</f>
        <v>0.85796728125724742</v>
      </c>
      <c r="U907">
        <f t="shared" si="3012"/>
        <v>0.86598370414526749</v>
      </c>
      <c r="V907">
        <f t="shared" ref="V907" si="3013">V906+$K$2/(1+($L907)^V$4)</f>
        <v>0.87222916727830313</v>
      </c>
      <c r="X907">
        <f t="shared" si="2997"/>
        <v>0.20081296567155532</v>
      </c>
      <c r="Y907">
        <f t="shared" si="2997"/>
        <v>0.13923579304542466</v>
      </c>
      <c r="Z907">
        <f t="shared" ref="Z907" si="3014">Z906+$K$2*LN(1+($L907)^Z$4)</f>
        <v>0.10237037656024421</v>
      </c>
    </row>
    <row r="908" spans="12:26">
      <c r="L908">
        <f t="shared" si="2992"/>
        <v>0.90250000000000075</v>
      </c>
      <c r="M908">
        <f t="shared" si="2993"/>
        <v>0.45150000000000035</v>
      </c>
      <c r="N908">
        <f t="shared" si="2993"/>
        <v>0.64343155815300268</v>
      </c>
      <c r="O908">
        <f t="shared" si="2993"/>
        <v>0.73447011290245301</v>
      </c>
      <c r="P908">
        <f t="shared" si="2993"/>
        <v>0.78351450738280626</v>
      </c>
      <c r="Q908">
        <f t="shared" si="2987"/>
        <v>0.81364152000356127</v>
      </c>
      <c r="R908">
        <f t="shared" ref="R908:S908" si="3015">R907+$K$2/(1+($L908)^R$4)</f>
        <v>0.83379700502265064</v>
      </c>
      <c r="S908">
        <f t="shared" si="3015"/>
        <v>0.84808483721002392</v>
      </c>
      <c r="T908">
        <f t="shared" ref="T908:U908" si="3016">T907+$K$2/(1+($L908)^T$4)</f>
        <v>0.8586394710930908</v>
      </c>
      <c r="U908">
        <f t="shared" si="3016"/>
        <v>0.86667808750873665</v>
      </c>
      <c r="V908">
        <f t="shared" ref="V908" si="3017">V907+$K$2/(1+($L908)^V$4)</f>
        <v>0.87294487709231605</v>
      </c>
      <c r="X908">
        <f t="shared" si="2997"/>
        <v>0.20140877906369545</v>
      </c>
      <c r="Y908">
        <f t="shared" si="2997"/>
        <v>0.13978685342031724</v>
      </c>
      <c r="Z908">
        <f t="shared" ref="Z908" si="3018">Z907+$K$2*LN(1+($L908)^Z$4)</f>
        <v>0.10287925254346905</v>
      </c>
    </row>
    <row r="909" spans="12:26">
      <c r="L909">
        <f t="shared" si="2992"/>
        <v>0.90350000000000075</v>
      </c>
      <c r="M909">
        <f t="shared" si="2993"/>
        <v>0.45200000000000035</v>
      </c>
      <c r="N909">
        <f t="shared" si="2993"/>
        <v>0.64395690619608126</v>
      </c>
      <c r="O909">
        <f t="shared" si="2993"/>
        <v>0.73502067902895463</v>
      </c>
      <c r="P909">
        <f t="shared" si="2993"/>
        <v>0.78409003432504276</v>
      </c>
      <c r="Q909">
        <f t="shared" si="2987"/>
        <v>0.81424162837491165</v>
      </c>
      <c r="R909">
        <f t="shared" ref="R909:S909" si="3019">R908+$K$2/(1+($L909)^R$4)</f>
        <v>0.83442120082420401</v>
      </c>
      <c r="S909">
        <f t="shared" si="3019"/>
        <v>0.84873252134483013</v>
      </c>
      <c r="T909">
        <f t="shared" ref="T909:U909" si="3020">T908+$K$2/(1+($L909)^T$4)</f>
        <v>0.85930995050959402</v>
      </c>
      <c r="U909">
        <f t="shared" si="3020"/>
        <v>0.86737058755149232</v>
      </c>
      <c r="V909">
        <f t="shared" ref="V909" si="3021">V908+$K$2/(1+($L909)^V$4)</f>
        <v>0.87365855462068454</v>
      </c>
      <c r="X909">
        <f t="shared" si="2997"/>
        <v>0.2020055872729265</v>
      </c>
      <c r="Y909">
        <f t="shared" si="2997"/>
        <v>0.14033932265687873</v>
      </c>
      <c r="Z909">
        <f t="shared" ref="Z909" si="3022">Z908+$K$2*LN(1+($L909)^Z$4)</f>
        <v>0.10338989756462741</v>
      </c>
    </row>
    <row r="910" spans="12:26">
      <c r="L910">
        <f t="shared" si="2992"/>
        <v>0.90450000000000075</v>
      </c>
      <c r="M910">
        <f t="shared" si="2993"/>
        <v>0.45250000000000035</v>
      </c>
      <c r="N910">
        <f t="shared" si="2993"/>
        <v>0.6444819783935084</v>
      </c>
      <c r="O910">
        <f t="shared" si="2993"/>
        <v>0.73557069765396033</v>
      </c>
      <c r="P910">
        <f t="shared" si="2993"/>
        <v>0.78466475034893468</v>
      </c>
      <c r="Q910">
        <f t="shared" si="2987"/>
        <v>0.81484067442637764</v>
      </c>
      <c r="R910">
        <f t="shared" ref="R910:S910" si="3023">R909+$K$2/(1+($L910)^R$4)</f>
        <v>0.83504409830676318</v>
      </c>
      <c r="S910">
        <f t="shared" si="3023"/>
        <v>0.84937868946765382</v>
      </c>
      <c r="T910">
        <f t="shared" ref="T910:U910" si="3024">T909+$K$2/(1+($L910)^T$4)</f>
        <v>0.85997871687955496</v>
      </c>
      <c r="U910">
        <f t="shared" si="3024"/>
        <v>0.8680611999328488</v>
      </c>
      <c r="V910">
        <f t="shared" ref="V910" si="3025">V909+$K$2/(1+($L910)^V$4)</f>
        <v>0.87437019345125955</v>
      </c>
      <c r="X910">
        <f t="shared" si="2997"/>
        <v>0.20260339041060876</v>
      </c>
      <c r="Y910">
        <f t="shared" si="2997"/>
        <v>0.14089320188855051</v>
      </c>
      <c r="Z910">
        <f t="shared" ref="Z910" si="3026">Z909+$K$2*LN(1+($L910)^Z$4)</f>
        <v>0.10390231436787167</v>
      </c>
    </row>
    <row r="911" spans="12:26">
      <c r="L911">
        <f t="shared" si="2992"/>
        <v>0.90550000000000075</v>
      </c>
      <c r="M911">
        <f t="shared" si="2993"/>
        <v>0.45300000000000035</v>
      </c>
      <c r="N911">
        <f t="shared" si="2993"/>
        <v>0.64500677503480985</v>
      </c>
      <c r="O911">
        <f t="shared" si="2993"/>
        <v>0.7361201692614574</v>
      </c>
      <c r="P911">
        <f t="shared" si="2993"/>
        <v>0.78523865594895337</v>
      </c>
      <c r="Q911">
        <f t="shared" si="2987"/>
        <v>0.81543865840178886</v>
      </c>
      <c r="R911">
        <f t="shared" ref="R911:S911" si="3027">R910+$K$2/(1+($L911)^R$4)</f>
        <v>0.83566569714161332</v>
      </c>
      <c r="S911">
        <f t="shared" si="3027"/>
        <v>0.85002334031417492</v>
      </c>
      <c r="T911">
        <f t="shared" ref="T911:U911" si="3028">T910+$K$2/(1+($L911)^T$4)</f>
        <v>0.86064576762013745</v>
      </c>
      <c r="U911">
        <f t="shared" si="3028"/>
        <v>0.8687499203701069</v>
      </c>
      <c r="V911">
        <f t="shared" ref="V911" si="3029">V910+$K$2/(1+($L911)^V$4)</f>
        <v>0.87507978724175406</v>
      </c>
      <c r="X911">
        <f t="shared" si="2997"/>
        <v>0.20320218858678726</v>
      </c>
      <c r="Y911">
        <f t="shared" si="2997"/>
        <v>0.14144849224463582</v>
      </c>
      <c r="Z911">
        <f t="shared" ref="Z911" si="3030">Z910+$K$2*LN(1+($L911)^Z$4)</f>
        <v>0.10441650569023343</v>
      </c>
    </row>
    <row r="912" spans="12:26">
      <c r="L912">
        <f t="shared" si="2992"/>
        <v>0.90650000000000075</v>
      </c>
      <c r="M912">
        <f t="shared" si="2993"/>
        <v>0.45350000000000035</v>
      </c>
      <c r="N912">
        <f t="shared" si="2993"/>
        <v>0.64553129640905582</v>
      </c>
      <c r="O912">
        <f t="shared" si="2993"/>
        <v>0.7366690943357922</v>
      </c>
      <c r="P912">
        <f t="shared" si="2993"/>
        <v>0.78581175162307249</v>
      </c>
      <c r="Q912">
        <f t="shared" si="2987"/>
        <v>0.81603558055461323</v>
      </c>
      <c r="R912">
        <f t="shared" ref="R912:S912" si="3031">R911+$K$2/(1+($L912)^R$4)</f>
        <v>0.83628599701894912</v>
      </c>
      <c r="S912">
        <f t="shared" si="3031"/>
        <v>0.85066647265095052</v>
      </c>
      <c r="T912">
        <f t="shared" ref="T912:U912" si="3032">T911+$K$2/(1+($L912)^T$4)</f>
        <v>0.86131110019304546</v>
      </c>
      <c r="U912">
        <f t="shared" si="3032"/>
        <v>0.8694367446389869</v>
      </c>
      <c r="V912">
        <f t="shared" ref="V912" si="3033">V911+$K$2/(1+($L912)^V$4)</f>
        <v>0.87578732972057938</v>
      </c>
      <c r="X912">
        <f t="shared" si="2997"/>
        <v>0.20380198191019525</v>
      </c>
      <c r="Y912">
        <f t="shared" si="2997"/>
        <v>0.14200519485030186</v>
      </c>
      <c r="Z912">
        <f t="shared" ref="Z912" si="3034">Z911+$K$2*LN(1+($L912)^Z$4)</f>
        <v>0.1049324742616045</v>
      </c>
    </row>
    <row r="913" spans="12:26">
      <c r="L913">
        <f t="shared" si="2992"/>
        <v>0.90750000000000075</v>
      </c>
      <c r="M913">
        <f t="shared" si="2993"/>
        <v>0.45400000000000035</v>
      </c>
      <c r="N913">
        <f t="shared" si="2993"/>
        <v>0.64605554280486188</v>
      </c>
      <c r="O913">
        <f t="shared" si="2993"/>
        <v>0.73721747336166543</v>
      </c>
      <c r="P913">
        <f t="shared" si="2993"/>
        <v>0.78638403787274991</v>
      </c>
      <c r="Q913">
        <f t="shared" si="2987"/>
        <v>0.81663144114792641</v>
      </c>
      <c r="R913">
        <f t="shared" ref="R913:S913" si="3035">R912+$K$2/(1+($L913)^R$4)</f>
        <v>0.83690499764785087</v>
      </c>
      <c r="S913">
        <f t="shared" si="3035"/>
        <v>0.85130808527544621</v>
      </c>
      <c r="T913">
        <f t="shared" ref="T913:U913" si="3036">T912+$K$2/(1+($L913)^T$4)</f>
        <v>0.86197471210469279</v>
      </c>
      <c r="U913">
        <f t="shared" si="3036"/>
        <v>0.87012166857405371</v>
      </c>
      <c r="V913">
        <f t="shared" ref="V913" si="3037">V912+$K$2/(1+($L913)^V$4)</f>
        <v>0.8764928146876716</v>
      </c>
      <c r="X913">
        <f t="shared" si="2997"/>
        <v>0.20440277048825781</v>
      </c>
      <c r="Y913">
        <f t="shared" si="2997"/>
        <v>0.14256331082658186</v>
      </c>
      <c r="Z913">
        <f t="shared" ref="Z913" si="3038">Z912+$K$2*LN(1+($L913)^Z$4)</f>
        <v>0.10545022280471804</v>
      </c>
    </row>
    <row r="914" spans="12:26">
      <c r="L914">
        <f t="shared" si="2992"/>
        <v>0.90850000000000075</v>
      </c>
      <c r="M914">
        <f t="shared" si="2993"/>
        <v>0.45450000000000035</v>
      </c>
      <c r="N914">
        <f t="shared" si="2993"/>
        <v>0.64657951451038975</v>
      </c>
      <c r="O914">
        <f t="shared" si="2993"/>
        <v>0.73776530682412766</v>
      </c>
      <c r="P914">
        <f t="shared" si="2993"/>
        <v>0.78695551520291007</v>
      </c>
      <c r="Q914">
        <f t="shared" si="2987"/>
        <v>0.81722624045438064</v>
      </c>
      <c r="R914">
        <f t="shared" ref="R914:S914" si="3039">R913+$K$2/(1+($L914)^R$4)</f>
        <v>0.83752269875625918</v>
      </c>
      <c r="S914">
        <f t="shared" si="3039"/>
        <v>0.85194817701606496</v>
      </c>
      <c r="T914">
        <f t="shared" ref="T914:U914" si="3040">T913+$K$2/(1+($L914)^T$4)</f>
        <v>0.86263660090636762</v>
      </c>
      <c r="U914">
        <f t="shared" si="3040"/>
        <v>0.87080468806913502</v>
      </c>
      <c r="V914">
        <f t="shared" ref="V914" si="3041">V913+$K$2/(1+($L914)^V$4)</f>
        <v>0.87719623601530872</v>
      </c>
      <c r="X914">
        <f t="shared" si="2997"/>
        <v>0.20500455442709542</v>
      </c>
      <c r="Y914">
        <f t="shared" si="2997"/>
        <v>0.14312284129037728</v>
      </c>
      <c r="Z914">
        <f t="shared" ref="Z914" si="3042">Z913+$K$2*LN(1+($L914)^Z$4)</f>
        <v>0.10596975403512997</v>
      </c>
    </row>
    <row r="915" spans="12:26">
      <c r="L915">
        <f t="shared" si="2992"/>
        <v>0.90950000000000075</v>
      </c>
      <c r="M915">
        <f t="shared" si="2993"/>
        <v>0.45500000000000035</v>
      </c>
      <c r="N915">
        <f t="shared" si="2993"/>
        <v>0.64710321181334862</v>
      </c>
      <c r="O915">
        <f t="shared" si="2993"/>
        <v>0.73831259520857473</v>
      </c>
      <c r="P915">
        <f t="shared" si="2993"/>
        <v>0.78752618412192588</v>
      </c>
      <c r="Q915">
        <f t="shared" si="2987"/>
        <v>0.81781997875617374</v>
      </c>
      <c r="R915">
        <f t="shared" ref="R915:S915" si="3043">R914+$K$2/(1+($L915)^R$4)</f>
        <v>0.8381391000909495</v>
      </c>
      <c r="S915">
        <f t="shared" si="3043"/>
        <v>0.85258674673217327</v>
      </c>
      <c r="T915">
        <f t="shared" ref="T915:U915" si="3044">T914+$K$2/(1+($L915)^T$4)</f>
        <v>0.86329676419439272</v>
      </c>
      <c r="U915">
        <f t="shared" si="3044"/>
        <v>0.8714857990777316</v>
      </c>
      <c r="V915">
        <f t="shared" ref="V915" si="3045">V914+$K$2/(1+($L915)^V$4)</f>
        <v>0.87789758764891834</v>
      </c>
      <c r="X915">
        <f t="shared" si="2997"/>
        <v>0.20560733383152746</v>
      </c>
      <c r="Y915">
        <f t="shared" si="2997"/>
        <v>0.14368378735446005</v>
      </c>
      <c r="Z915">
        <f t="shared" ref="Z915" si="3046">Z914+$K$2*LN(1+($L915)^Z$4)</f>
        <v>0.1064910706612006</v>
      </c>
    </row>
    <row r="916" spans="12:26">
      <c r="L916">
        <f t="shared" si="2992"/>
        <v>0.91050000000000075</v>
      </c>
      <c r="M916">
        <f t="shared" si="2993"/>
        <v>0.45550000000000035</v>
      </c>
      <c r="N916">
        <f t="shared" si="2993"/>
        <v>0.64762663500099582</v>
      </c>
      <c r="O916">
        <f t="shared" si="2993"/>
        <v>0.73885933900074319</v>
      </c>
      <c r="P916">
        <f t="shared" si="2993"/>
        <v>0.78809604514160114</v>
      </c>
      <c r="Q916">
        <f t="shared" si="2987"/>
        <v>0.81841265634501759</v>
      </c>
      <c r="R916">
        <f t="shared" ref="R916:S916" si="3047">R915+$K$2/(1+($L916)^R$4)</f>
        <v>0.83875420141750501</v>
      </c>
      <c r="S916">
        <f t="shared" si="3047"/>
        <v>0.85322379331412501</v>
      </c>
      <c r="T916">
        <f t="shared" ref="T916:U916" si="3048">T915+$K$2/(1+($L916)^T$4)</f>
        <v>0.86395519961028056</v>
      </c>
      <c r="U916">
        <f t="shared" si="3048"/>
        <v>0.87216499761342026</v>
      </c>
      <c r="V916">
        <f t="shared" ref="V916" si="3049">V915+$K$2/(1+($L916)^V$4)</f>
        <v>0.87859686360787437</v>
      </c>
      <c r="X916">
        <f t="shared" si="2997"/>
        <v>0.20621110880507576</v>
      </c>
      <c r="Y916">
        <f t="shared" si="2997"/>
        <v>0.14424615012747483</v>
      </c>
      <c r="Z916">
        <f t="shared" ref="Z916" si="3050">Z915+$K$2*LN(1+($L916)^Z$4)</f>
        <v>0.10701417538407645</v>
      </c>
    </row>
    <row r="917" spans="12:26">
      <c r="L917">
        <f t="shared" si="2992"/>
        <v>0.91150000000000075</v>
      </c>
      <c r="M917">
        <f t="shared" si="2993"/>
        <v>0.45600000000000035</v>
      </c>
      <c r="N917">
        <f t="shared" si="2993"/>
        <v>0.64814978436013782</v>
      </c>
      <c r="O917">
        <f t="shared" si="2993"/>
        <v>0.73940553868670567</v>
      </c>
      <c r="P917">
        <f t="shared" si="2993"/>
        <v>0.78866509877715241</v>
      </c>
      <c r="Q917">
        <f t="shared" si="2987"/>
        <v>0.81900427352210647</v>
      </c>
      <c r="R917">
        <f t="shared" ref="R917:S917" si="3051">R916+$K$2/(1+($L917)^R$4)</f>
        <v>0.83936800252028887</v>
      </c>
      <c r="S917">
        <f t="shared" si="3051"/>
        <v>0.85385931568328288</v>
      </c>
      <c r="T917">
        <f t="shared" ref="T917:U917" si="3052">T916+$K$2/(1+($L917)^T$4)</f>
        <v>0.86461190484088357</v>
      </c>
      <c r="U917">
        <f t="shared" si="3052"/>
        <v>0.87284227975024897</v>
      </c>
      <c r="V917">
        <f t="shared" ref="V917" si="3053">V916+$K$2/(1+($L917)^V$4)</f>
        <v>0.87929405798628446</v>
      </c>
      <c r="X917">
        <f t="shared" si="2997"/>
        <v>0.20681587944996813</v>
      </c>
      <c r="Y917">
        <f t="shared" si="2997"/>
        <v>0.14480993071394133</v>
      </c>
      <c r="Z917">
        <f t="shared" ref="Z917" si="3054">Z916+$K$2*LN(1+($L917)^Z$4)</f>
        <v>0.10753907089767231</v>
      </c>
    </row>
    <row r="918" spans="12:26">
      <c r="L918">
        <f t="shared" si="2992"/>
        <v>0.91250000000000075</v>
      </c>
      <c r="M918">
        <f t="shared" si="2993"/>
        <v>0.45650000000000035</v>
      </c>
      <c r="N918">
        <f t="shared" si="2993"/>
        <v>0.64867266017713132</v>
      </c>
      <c r="O918">
        <f t="shared" si="2993"/>
        <v>0.73995119475286641</v>
      </c>
      <c r="P918">
        <f t="shared" si="2993"/>
        <v>0.78923334554719116</v>
      </c>
      <c r="Q918">
        <f t="shared" ref="Q918:R965" si="3055">Q917+$K$2/(1+($L918)^Q$4)</f>
        <v>0.81959483059808536</v>
      </c>
      <c r="R918">
        <f t="shared" si="3055"/>
        <v>0.83998050320241502</v>
      </c>
      <c r="S918">
        <f t="shared" ref="S918:T918" si="3056">S917+$K$2/(1+($L918)^S$4)</f>
        <v>0.854493312792037</v>
      </c>
      <c r="T918">
        <f t="shared" si="3056"/>
        <v>0.86526687761853971</v>
      </c>
      <c r="U918">
        <f t="shared" ref="U918:V918" si="3057">U917+$K$2/(1+($L918)^U$4)</f>
        <v>0.87351764162312417</v>
      </c>
      <c r="V918">
        <f t="shared" si="3057"/>
        <v>0.87998916495376622</v>
      </c>
      <c r="X918">
        <f t="shared" si="2997"/>
        <v>0.20742164586714187</v>
      </c>
      <c r="Y918">
        <f t="shared" si="2997"/>
        <v>0.14537513021425669</v>
      </c>
      <c r="Z918">
        <f t="shared" ref="Z918" si="3058">Z917+$K$2*LN(1+($L918)^Z$4)</f>
        <v>0.10806575988865347</v>
      </c>
    </row>
    <row r="919" spans="12:26">
      <c r="L919">
        <f t="shared" si="2992"/>
        <v>0.91350000000000076</v>
      </c>
      <c r="M919">
        <f t="shared" si="2993"/>
        <v>0.45700000000000035</v>
      </c>
      <c r="N919">
        <f t="shared" si="2993"/>
        <v>0.64919526273788386</v>
      </c>
      <c r="O919">
        <f t="shared" si="2993"/>
        <v>0.74049630768595698</v>
      </c>
      <c r="P919">
        <f t="shared" si="2993"/>
        <v>0.78980078597370595</v>
      </c>
      <c r="Q919">
        <f t="shared" si="3055"/>
        <v>0.82018432789301754</v>
      </c>
      <c r="R919">
        <f t="shared" si="3055"/>
        <v>0.84059170328571886</v>
      </c>
      <c r="S919">
        <f t="shared" ref="S919:T919" si="3059">S918+$K$2/(1+($L919)^S$4)</f>
        <v>0.8551257836238213</v>
      </c>
      <c r="T919">
        <f t="shared" si="3059"/>
        <v>0.86592011572121319</v>
      </c>
      <c r="U919">
        <f t="shared" ref="U919:V919" si="3060">U918+$K$2/(1+($L919)^U$4)</f>
        <v>0.87419107942819052</v>
      </c>
      <c r="V919">
        <f t="shared" si="3060"/>
        <v>0.88068217875621324</v>
      </c>
      <c r="X919">
        <f t="shared" si="2997"/>
        <v>0.20802840815624732</v>
      </c>
      <c r="Y919">
        <f t="shared" si="2997"/>
        <v>0.14594174972469789</v>
      </c>
      <c r="Z919">
        <f t="shared" ref="Z919" si="3061">Z918+$K$2*LN(1+($L919)^Z$4)</f>
        <v>0.10859424503641826</v>
      </c>
    </row>
    <row r="920" spans="12:26">
      <c r="L920">
        <f t="shared" si="2992"/>
        <v>0.91450000000000076</v>
      </c>
      <c r="M920">
        <f t="shared" si="2993"/>
        <v>0.45750000000000035</v>
      </c>
      <c r="N920">
        <f t="shared" si="2993"/>
        <v>0.64971759232785509</v>
      </c>
      <c r="O920">
        <f t="shared" si="2993"/>
        <v>0.74104087797303131</v>
      </c>
      <c r="P920">
        <f t="shared" si="2993"/>
        <v>0.79036742058204457</v>
      </c>
      <c r="Q920">
        <f t="shared" si="3055"/>
        <v>0.82077276573635216</v>
      </c>
      <c r="R920">
        <f t="shared" si="3055"/>
        <v>0.84120160261072596</v>
      </c>
      <c r="S920">
        <f t="shared" ref="S920:T920" si="3062">S919+$K$2/(1+($L920)^S$4)</f>
        <v>0.85575672719312734</v>
      </c>
      <c r="T920">
        <f t="shared" si="3062"/>
        <v>0.86657161697262985</v>
      </c>
      <c r="U920">
        <f t="shared" ref="U920:V920" si="3063">U919+$K$2/(1+($L920)^U$4)</f>
        <v>0.87486258942320216</v>
      </c>
      <c r="V920">
        <f t="shared" si="3063"/>
        <v>0.88137309371654948</v>
      </c>
      <c r="X920">
        <f t="shared" si="2997"/>
        <v>0.20863616641565133</v>
      </c>
      <c r="Y920">
        <f t="shared" si="2997"/>
        <v>0.14650979033742426</v>
      </c>
      <c r="Z920">
        <f t="shared" ref="Z920" si="3064">Z919+$K$2*LN(1+($L920)^Z$4)</f>
        <v>0.10912452901308073</v>
      </c>
    </row>
    <row r="921" spans="12:26">
      <c r="L921">
        <f t="shared" si="2992"/>
        <v>0.91550000000000076</v>
      </c>
      <c r="M921">
        <f t="shared" si="2993"/>
        <v>0.45800000000000035</v>
      </c>
      <c r="N921">
        <f t="shared" si="2993"/>
        <v>0.65023964923205768</v>
      </c>
      <c r="O921">
        <f t="shared" si="2993"/>
        <v>0.74158490610146166</v>
      </c>
      <c r="P921">
        <f t="shared" si="2993"/>
        <v>0.7909332499008962</v>
      </c>
      <c r="Q921">
        <f t="shared" si="3055"/>
        <v>0.82136014446689209</v>
      </c>
      <c r="R921">
        <f t="shared" si="3055"/>
        <v>0.84181020103662052</v>
      </c>
      <c r="S921">
        <f t="shared" ref="S921:T921" si="3065">S920+$K$2/(1+($L921)^S$4)</f>
        <v>0.85638614254551571</v>
      </c>
      <c r="T921">
        <f t="shared" si="3065"/>
        <v>0.86722137924240839</v>
      </c>
      <c r="U921">
        <f t="shared" ref="U921:V921" si="3066">U920+$K$2/(1+($L921)^U$4)</f>
        <v>0.87553216792788613</v>
      </c>
      <c r="V921">
        <f t="shared" si="3066"/>
        <v>0.88206190423547315</v>
      </c>
      <c r="X921">
        <f t="shared" si="2997"/>
        <v>0.20924492074244083</v>
      </c>
      <c r="Y921">
        <f t="shared" si="2997"/>
        <v>0.14707925314047993</v>
      </c>
      <c r="Z921">
        <f t="shared" ref="Z921" si="3067">Z920+$K$2*LN(1+($L921)^Z$4)</f>
        <v>0.10965661448345354</v>
      </c>
    </row>
    <row r="922" spans="12:26">
      <c r="L922">
        <f t="shared" si="2992"/>
        <v>0.91650000000000076</v>
      </c>
      <c r="M922">
        <f t="shared" si="2993"/>
        <v>0.45850000000000035</v>
      </c>
      <c r="N922">
        <f t="shared" si="2993"/>
        <v>0.6507614337350579</v>
      </c>
      <c r="O922">
        <f t="shared" si="2993"/>
        <v>0.74212839255893404</v>
      </c>
      <c r="P922">
        <f t="shared" si="2993"/>
        <v>0.79149827446227339</v>
      </c>
      <c r="Q922">
        <f t="shared" si="3055"/>
        <v>0.82194646443276054</v>
      </c>
      <c r="R922">
        <f t="shared" si="3055"/>
        <v>0.8424174984412125</v>
      </c>
      <c r="S922">
        <f t="shared" ref="S922:T922" si="3068">S921+$K$2/(1+($L922)^S$4)</f>
        <v>0.85701402875762489</v>
      </c>
      <c r="T922">
        <f t="shared" si="3068"/>
        <v>0.86786940044618599</v>
      </c>
      <c r="U922">
        <f t="shared" ref="U922:V922" si="3069">U921+$K$2/(1+($L922)^U$4)</f>
        <v>0.87619981132429814</v>
      </c>
      <c r="V922">
        <f t="shared" si="3069"/>
        <v>0.88274860479218853</v>
      </c>
      <c r="X922">
        <f t="shared" si="2997"/>
        <v>0.20985467123242627</v>
      </c>
      <c r="Y922">
        <f t="shared" si="2997"/>
        <v>0.14765013921779641</v>
      </c>
      <c r="Z922">
        <f t="shared" ref="Z922" si="3070">Z921+$K$2*LN(1+($L922)^Z$4)</f>
        <v>0.11019050410503119</v>
      </c>
    </row>
    <row r="923" spans="12:26">
      <c r="L923">
        <f t="shared" si="2992"/>
        <v>0.91750000000000076</v>
      </c>
      <c r="M923">
        <f t="shared" si="2993"/>
        <v>0.45900000000000035</v>
      </c>
      <c r="N923">
        <f t="shared" si="2993"/>
        <v>0.65128294612097704</v>
      </c>
      <c r="O923">
        <f t="shared" si="2993"/>
        <v>0.74267133783344375</v>
      </c>
      <c r="P923">
        <f t="shared" si="2993"/>
        <v>0.79206249480149449</v>
      </c>
      <c r="Q923">
        <f t="shared" si="3055"/>
        <v>0.82253172599136848</v>
      </c>
      <c r="R923">
        <f t="shared" si="3055"/>
        <v>0.8430234947209041</v>
      </c>
      <c r="S923">
        <f t="shared" ref="S923:T923" si="3071">S922+$K$2/(1+($L923)^S$4)</f>
        <v>0.85764038493717742</v>
      </c>
      <c r="T923">
        <f t="shared" si="3071"/>
        <v>0.86851567854573908</v>
      </c>
      <c r="U923">
        <f t="shared" ref="U923:V923" si="3072">U922+$K$2/(1+($L923)^U$4)</f>
        <v>0.87686551605716923</v>
      </c>
      <c r="V923">
        <f t="shared" si="3072"/>
        <v>0.88343318994512698</v>
      </c>
      <c r="X923">
        <f t="shared" si="2997"/>
        <v>0.21046541798014512</v>
      </c>
      <c r="Y923">
        <f t="shared" si="2997"/>
        <v>0.14822244964919526</v>
      </c>
      <c r="Z923">
        <f t="shared" ref="Z923" si="3073">Z922+$K$2*LN(1+($L923)^Z$4)</f>
        <v>0.11072620052797327</v>
      </c>
    </row>
    <row r="924" spans="12:26">
      <c r="L924">
        <f t="shared" si="2992"/>
        <v>0.91850000000000076</v>
      </c>
      <c r="M924">
        <f t="shared" si="2993"/>
        <v>0.45950000000000035</v>
      </c>
      <c r="N924">
        <f t="shared" si="2993"/>
        <v>0.65180418667349205</v>
      </c>
      <c r="O924">
        <f t="shared" si="2993"/>
        <v>0.74321374241329108</v>
      </c>
      <c r="P924">
        <f t="shared" si="2993"/>
        <v>0.79262591145716554</v>
      </c>
      <c r="Q924">
        <f t="shared" si="3055"/>
        <v>0.82311592950938106</v>
      </c>
      <c r="R924">
        <f t="shared" si="3055"/>
        <v>0.8436281897906549</v>
      </c>
      <c r="S924">
        <f t="shared" ref="S924:T924" si="3074">S923+$K$2/(1+($L924)^S$4)</f>
        <v>0.85826521022298408</v>
      </c>
      <c r="T924">
        <f t="shared" si="3074"/>
        <v>0.86916021154909973</v>
      </c>
      <c r="U924">
        <f t="shared" ref="U924:V924" si="3075">U923+$K$2/(1+($L924)^U$4)</f>
        <v>0.87752927863424479</v>
      </c>
      <c r="V924">
        <f t="shared" si="3075"/>
        <v>0.88411565433265493</v>
      </c>
      <c r="X924">
        <f t="shared" si="2997"/>
        <v>0.21107716107886543</v>
      </c>
      <c r="Y924">
        <f t="shared" si="2997"/>
        <v>0.1487961855103907</v>
      </c>
      <c r="Z924">
        <f t="shared" ref="Z924" si="3076">Z923+$K$2*LN(1+($L924)^Z$4)</f>
        <v>0.11126370639508812</v>
      </c>
    </row>
    <row r="925" spans="12:26">
      <c r="L925">
        <f t="shared" si="2992"/>
        <v>0.91950000000000076</v>
      </c>
      <c r="M925">
        <f t="shared" si="2993"/>
        <v>0.46000000000000035</v>
      </c>
      <c r="N925">
        <f t="shared" si="2993"/>
        <v>0.65232515567583638</v>
      </c>
      <c r="O925">
        <f t="shared" si="2993"/>
        <v>0.74375560678707675</v>
      </c>
      <c r="P925">
        <f t="shared" si="2993"/>
        <v>0.79318852497116255</v>
      </c>
      <c r="Q925">
        <f t="shared" si="3055"/>
        <v>0.82369907536268416</v>
      </c>
      <c r="R925">
        <f t="shared" si="3055"/>
        <v>0.84423158358394645</v>
      </c>
      <c r="S925">
        <f t="shared" ref="S925:T925" si="3077">S924+$K$2/(1+($L925)^S$4)</f>
        <v>0.85888850378494519</v>
      </c>
      <c r="T925">
        <f t="shared" si="3077"/>
        <v>0.86980299751066614</v>
      </c>
      <c r="U925">
        <f t="shared" ref="U925:V925" si="3078">U924+$K$2/(1+($L925)^U$4)</f>
        <v>0.87819109562661535</v>
      </c>
      <c r="V925">
        <f t="shared" si="3078"/>
        <v>0.88479599267377107</v>
      </c>
      <c r="X925">
        <f t="shared" si="2997"/>
        <v>0.21168990062058923</v>
      </c>
      <c r="Y925">
        <f t="shared" si="2997"/>
        <v>0.14937134787299228</v>
      </c>
      <c r="Z925">
        <f t="shared" ref="Z925" si="3079">Z924+$K$2*LN(1+($L925)^Z$4)</f>
        <v>0.11180302434181655</v>
      </c>
    </row>
    <row r="926" spans="12:26">
      <c r="L926">
        <f t="shared" si="2992"/>
        <v>0.92050000000000076</v>
      </c>
      <c r="M926">
        <f t="shared" si="2993"/>
        <v>0.46050000000000035</v>
      </c>
      <c r="N926">
        <f t="shared" si="2993"/>
        <v>0.65284585341080126</v>
      </c>
      <c r="O926">
        <f t="shared" si="2993"/>
        <v>0.74429693144369757</v>
      </c>
      <c r="P926">
        <f t="shared" si="2993"/>
        <v>0.79375033588861377</v>
      </c>
      <c r="Q926">
        <f t="shared" si="3055"/>
        <v>0.82428116393635087</v>
      </c>
      <c r="R926">
        <f t="shared" si="3055"/>
        <v>0.84483367605274562</v>
      </c>
      <c r="S926">
        <f t="shared" ref="S926:T926" si="3080">S925+$K$2/(1+($L926)^S$4)</f>
        <v>0.85951026482404969</v>
      </c>
      <c r="T926">
        <f t="shared" si="3080"/>
        <v>0.87044403453130903</v>
      </c>
      <c r="U926">
        <f t="shared" ref="U926:V926" si="3081">U925+$K$2/(1+($L926)^U$4)</f>
        <v>0.87885096366903825</v>
      </c>
      <c r="V926">
        <f t="shared" si="3081"/>
        <v>0.88547419976879027</v>
      </c>
      <c r="X926">
        <f t="shared" si="2997"/>
        <v>0.21230363669605606</v>
      </c>
      <c r="Y926">
        <f t="shared" si="2997"/>
        <v>0.14994793780450769</v>
      </c>
      <c r="Z926">
        <f t="shared" ref="Z926" si="3082">Z925+$K$2*LN(1+($L926)^Z$4)</f>
        <v>0.1123441569962159</v>
      </c>
    </row>
    <row r="927" spans="12:26">
      <c r="L927">
        <f t="shared" si="2992"/>
        <v>0.92150000000000076</v>
      </c>
      <c r="M927">
        <f t="shared" si="2993"/>
        <v>0.46100000000000035</v>
      </c>
      <c r="N927">
        <f t="shared" si="2993"/>
        <v>0.65336628016073617</v>
      </c>
      <c r="O927">
        <f t="shared" si="2993"/>
        <v>0.74483771687234235</v>
      </c>
      <c r="P927">
        <f t="shared" si="2993"/>
        <v>0.79431134475788157</v>
      </c>
      <c r="Q927">
        <f t="shared" si="3055"/>
        <v>0.8248621956246075</v>
      </c>
      <c r="R927">
        <f t="shared" si="3055"/>
        <v>0.84543446716746729</v>
      </c>
      <c r="S927">
        <f t="shared" ref="S927:T927" si="3083">S926+$K$2/(1+($L927)^S$4)</f>
        <v>0.8601304925723714</v>
      </c>
      <c r="T927">
        <f t="shared" si="3083"/>
        <v>0.87108332075847239</v>
      </c>
      <c r="U927">
        <f t="shared" ref="U927:V927" si="3084">U926+$K$2/(1+($L927)^U$4)</f>
        <v>0.87950887946025125</v>
      </c>
      <c r="V927">
        <f t="shared" si="3084"/>
        <v>0.8861502705000156</v>
      </c>
      <c r="X927">
        <f t="shared" si="2997"/>
        <v>0.21291836939474645</v>
      </c>
      <c r="Y927">
        <f t="shared" si="2997"/>
        <v>0.15052595636834554</v>
      </c>
      <c r="Z927">
        <f t="shared" ref="Z927" si="3085">Z926+$K$2*LN(1+($L927)^Z$4)</f>
        <v>0.11288710697894425</v>
      </c>
    </row>
    <row r="928" spans="12:26">
      <c r="L928">
        <f t="shared" si="2992"/>
        <v>0.92250000000000076</v>
      </c>
      <c r="M928">
        <f t="shared" si="2993"/>
        <v>0.46150000000000035</v>
      </c>
      <c r="N928">
        <f t="shared" si="2993"/>
        <v>0.65388643620755016</v>
      </c>
      <c r="O928">
        <f t="shared" si="2993"/>
        <v>0.7453779635624872</v>
      </c>
      <c r="P928">
        <f t="shared" si="2993"/>
        <v>0.79487155213054494</v>
      </c>
      <c r="Q928">
        <f t="shared" si="3055"/>
        <v>0.82544217083079929</v>
      </c>
      <c r="R928">
        <f t="shared" si="3055"/>
        <v>0.84603395691693595</v>
      </c>
      <c r="S928">
        <f t="shared" ref="S928:T928" si="3086">S927+$K$2/(1+($L928)^S$4)</f>
        <v>0.86074918629306341</v>
      </c>
      <c r="T928">
        <f t="shared" si="3086"/>
        <v>0.87172085438626945</v>
      </c>
      <c r="U928">
        <f t="shared" ref="U928:V928" si="3087">U927+$K$2/(1+($L928)^U$4)</f>
        <v>0.88016483976327775</v>
      </c>
      <c r="V928">
        <f t="shared" si="3087"/>
        <v>0.88682419983239735</v>
      </c>
      <c r="X928">
        <f t="shared" si="2997"/>
        <v>0.21353409880488533</v>
      </c>
      <c r="Y928">
        <f t="shared" si="2997"/>
        <v>0.15110540462381819</v>
      </c>
      <c r="Z928">
        <f t="shared" ref="Z928" si="3088">Z927+$K$2*LN(1+($L928)^Z$4)</f>
        <v>0.11343187690324483</v>
      </c>
    </row>
    <row r="929" spans="12:26">
      <c r="L929">
        <f t="shared" si="2992"/>
        <v>0.92350000000000076</v>
      </c>
      <c r="M929">
        <f t="shared" si="2993"/>
        <v>0.46200000000000035</v>
      </c>
      <c r="N929">
        <f t="shared" si="2993"/>
        <v>0.65440632183271263</v>
      </c>
      <c r="O929">
        <f t="shared" si="2993"/>
        <v>0.74591767200389147</v>
      </c>
      <c r="P929">
        <f t="shared" si="2993"/>
        <v>0.79543095856138157</v>
      </c>
      <c r="Q929">
        <f t="shared" si="3055"/>
        <v>0.82602108996735624</v>
      </c>
      <c r="R929">
        <f t="shared" si="3055"/>
        <v>0.84663214530834618</v>
      </c>
      <c r="S929">
        <f t="shared" ref="S929:T929" si="3089">S928+$K$2/(1+($L929)^S$4)</f>
        <v>0.86136634528034961</v>
      </c>
      <c r="T929">
        <f t="shared" si="3089"/>
        <v>0.87235663365557392</v>
      </c>
      <c r="U929">
        <f t="shared" ref="U929:V929" si="3090">U928+$K$2/(1+($L929)^U$4)</f>
        <v>0.88081884140572286</v>
      </c>
      <c r="V929">
        <f t="shared" si="3090"/>
        <v>0.88749598281417974</v>
      </c>
      <c r="X929">
        <f t="shared" si="2997"/>
        <v>0.21415082501344557</v>
      </c>
      <c r="Y929">
        <f t="shared" si="2997"/>
        <v>0.15168628362614467</v>
      </c>
      <c r="Z929">
        <f t="shared" ref="Z929" si="3091">Z928+$K$2*LN(1+($L929)^Z$4)</f>
        <v>0.11397846937493072</v>
      </c>
    </row>
    <row r="930" spans="12:26">
      <c r="L930">
        <f t="shared" si="2992"/>
        <v>0.92450000000000077</v>
      </c>
      <c r="M930">
        <f t="shared" si="2993"/>
        <v>0.46250000000000036</v>
      </c>
      <c r="N930">
        <f t="shared" si="2993"/>
        <v>0.65492593731725413</v>
      </c>
      <c r="O930">
        <f t="shared" si="2993"/>
        <v>0.7464568426865934</v>
      </c>
      <c r="P930">
        <f t="shared" si="2993"/>
        <v>0.79598956460834991</v>
      </c>
      <c r="Q930">
        <f t="shared" si="3055"/>
        <v>0.82659895345575873</v>
      </c>
      <c r="R930">
        <f t="shared" si="3055"/>
        <v>0.84722903236722291</v>
      </c>
      <c r="S930">
        <f t="shared" ref="S930:T930" si="3092">S929+$K$2/(1+($L930)^S$4)</f>
        <v>0.86198196885951384</v>
      </c>
      <c r="T930">
        <f t="shared" si="3092"/>
        <v>0.87299065685410537</v>
      </c>
      <c r="U930">
        <f t="shared" ref="U930:V930" si="3093">U929+$K$2/(1+($L930)^U$4)</f>
        <v>0.88147088128006112</v>
      </c>
      <c r="V930">
        <f t="shared" si="3093"/>
        <v>0.88816561457753362</v>
      </c>
      <c r="X930">
        <f t="shared" si="2997"/>
        <v>0.21476854810615134</v>
      </c>
      <c r="Y930">
        <f t="shared" si="2997"/>
        <v>0.15226859442645357</v>
      </c>
      <c r="Z930">
        <f t="shared" ref="Z930" si="3094">Z929+$K$2*LN(1+($L930)^Z$4)</f>
        <v>0.11452688699236972</v>
      </c>
    </row>
    <row r="931" spans="12:26">
      <c r="L931">
        <f t="shared" si="2992"/>
        <v>0.92550000000000077</v>
      </c>
      <c r="M931">
        <f t="shared" si="2993"/>
        <v>0.46300000000000036</v>
      </c>
      <c r="N931">
        <f t="shared" si="2993"/>
        <v>0.65544528294176729</v>
      </c>
      <c r="O931">
        <f t="shared" si="2993"/>
        <v>0.74699547610090578</v>
      </c>
      <c r="P931">
        <f t="shared" si="2993"/>
        <v>0.79654737083257154</v>
      </c>
      <c r="Q931">
        <f t="shared" si="3055"/>
        <v>0.82717576172650231</v>
      </c>
      <c r="R931">
        <f t="shared" si="3055"/>
        <v>0.84782461813737997</v>
      </c>
      <c r="S931">
        <f t="shared" ref="S931:T931" si="3095">S930+$K$2/(1+($L931)^S$4)</f>
        <v>0.86259605638688663</v>
      </c>
      <c r="T931">
        <f t="shared" si="3095"/>
        <v>0.87362292231651073</v>
      </c>
      <c r="U931">
        <f t="shared" ref="U931:V931" si="3096">U930+$K$2/(1+($L931)^U$4)</f>
        <v>0.88212095634391552</v>
      </c>
      <c r="V931">
        <f t="shared" si="3096"/>
        <v>0.88883309033917679</v>
      </c>
      <c r="X931">
        <f t="shared" si="2997"/>
        <v>0.21538726816748172</v>
      </c>
      <c r="Y931">
        <f t="shared" si="2997"/>
        <v>0.15285233807178605</v>
      </c>
      <c r="Z931">
        <f t="shared" ref="Z931" si="3097">Z930+$K$2*LN(1+($L931)^Z$4)</f>
        <v>0.11507713234646938</v>
      </c>
    </row>
    <row r="932" spans="12:26">
      <c r="L932">
        <f t="shared" si="2992"/>
        <v>0.92650000000000077</v>
      </c>
      <c r="M932">
        <f t="shared" si="2993"/>
        <v>0.46350000000000036</v>
      </c>
      <c r="N932">
        <f t="shared" si="2993"/>
        <v>0.65596435898640781</v>
      </c>
      <c r="O932">
        <f t="shared" si="2993"/>
        <v>0.74753357273741172</v>
      </c>
      <c r="P932">
        <f t="shared" si="2993"/>
        <v>0.79710437779831345</v>
      </c>
      <c r="Q932">
        <f t="shared" si="3055"/>
        <v>0.82775151521906332</v>
      </c>
      <c r="R932">
        <f t="shared" si="3055"/>
        <v>0.84841890268087827</v>
      </c>
      <c r="S932">
        <f t="shared" ref="S932:T932" si="3098">S931+$K$2/(1+($L932)^S$4)</f>
        <v>0.86320860724982962</v>
      </c>
      <c r="T932">
        <f t="shared" si="3098"/>
        <v>0.87425342842443954</v>
      </c>
      <c r="U932">
        <f t="shared" ref="U932:V932" si="3099">U931+$K$2/(1+($L932)^U$4)</f>
        <v>0.88276906362032737</v>
      </c>
      <c r="V932">
        <f t="shared" si="3099"/>
        <v>0.88949840540098057</v>
      </c>
      <c r="X932">
        <f t="shared" si="2997"/>
        <v>0.21600698528067394</v>
      </c>
      <c r="Y932">
        <f t="shared" si="2997"/>
        <v>0.15343751560509883</v>
      </c>
      <c r="Z932">
        <f t="shared" ref="Z932" si="3100">Z931+$K$2*LN(1+($L932)^Z$4)</f>
        <v>0.11562920802066234</v>
      </c>
    </row>
    <row r="933" spans="12:26">
      <c r="L933">
        <f t="shared" si="2992"/>
        <v>0.92750000000000077</v>
      </c>
      <c r="M933">
        <f t="shared" si="2993"/>
        <v>0.46400000000000036</v>
      </c>
      <c r="N933">
        <f t="shared" si="2993"/>
        <v>0.65648316573089549</v>
      </c>
      <c r="O933">
        <f t="shared" si="2993"/>
        <v>0.74807113308696038</v>
      </c>
      <c r="P933">
        <f t="shared" si="2993"/>
        <v>0.79766058607297008</v>
      </c>
      <c r="Q933">
        <f t="shared" si="3055"/>
        <v>0.82832621438186338</v>
      </c>
      <c r="R933">
        <f t="shared" si="3055"/>
        <v>0.84901188607798272</v>
      </c>
      <c r="S933">
        <f t="shared" ref="S933:T933" si="3101">S932+$K$2/(1+($L933)^S$4)</f>
        <v>0.8638196208667176</v>
      </c>
      <c r="T933">
        <f t="shared" si="3101"/>
        <v>0.87488217360661524</v>
      </c>
      <c r="U933">
        <f t="shared" ref="U933:V933" si="3102">U932+$K$2/(1+($L933)^U$4)</f>
        <v>0.88341520019801745</v>
      </c>
      <c r="V933">
        <f t="shared" si="3102"/>
        <v>0.89016155515056283</v>
      </c>
      <c r="X933">
        <f t="shared" si="2997"/>
        <v>0.21662769952772701</v>
      </c>
      <c r="Y933">
        <f t="shared" si="2997"/>
        <v>0.1540241280652673</v>
      </c>
      <c r="Z933">
        <f t="shared" ref="Z933" si="3103">Z932+$K$2*LN(1+($L933)^Z$4)</f>
        <v>0.11618311659089187</v>
      </c>
    </row>
    <row r="934" spans="12:26">
      <c r="L934">
        <f t="shared" si="2992"/>
        <v>0.92850000000000077</v>
      </c>
      <c r="M934">
        <f t="shared" si="2993"/>
        <v>0.46450000000000036</v>
      </c>
      <c r="N934">
        <f t="shared" si="2993"/>
        <v>0.65700170345451492</v>
      </c>
      <c r="O934">
        <f t="shared" si="2993"/>
        <v>0.7486081576406628</v>
      </c>
      <c r="P934">
        <f t="shared" si="2993"/>
        <v>0.79821599622704575</v>
      </c>
      <c r="Q934">
        <f t="shared" si="3055"/>
        <v>0.82889985967223423</v>
      </c>
      <c r="R934">
        <f t="shared" si="3055"/>
        <v>0.84960356842711882</v>
      </c>
      <c r="S934">
        <f t="shared" ref="S934:T934" si="3104">S933+$K$2/(1+($L934)^S$4)</f>
        <v>0.86442909668691781</v>
      </c>
      <c r="T934">
        <f t="shared" si="3104"/>
        <v>0.87550915633890058</v>
      </c>
      <c r="U934">
        <f t="shared" ref="U934:V934" si="3105">U933+$K$2/(1+($L934)^U$4)</f>
        <v>0.88405936323163847</v>
      </c>
      <c r="V934">
        <f t="shared" si="3105"/>
        <v>0.89082253506186682</v>
      </c>
      <c r="X934">
        <f t="shared" si="2997"/>
        <v>0.21724941098940501</v>
      </c>
      <c r="Y934">
        <f t="shared" si="2997"/>
        <v>0.15461217648708864</v>
      </c>
      <c r="Z934">
        <f t="shared" ref="Z934" si="3106">Z933+$K$2*LN(1+($L934)^Z$4)</f>
        <v>0.11673886062559753</v>
      </c>
    </row>
    <row r="935" spans="12:26">
      <c r="L935">
        <f t="shared" si="2992"/>
        <v>0.92950000000000077</v>
      </c>
      <c r="M935">
        <f t="shared" si="2993"/>
        <v>0.46500000000000036</v>
      </c>
      <c r="N935">
        <f t="shared" si="2993"/>
        <v>0.65751997243611637</v>
      </c>
      <c r="O935">
        <f t="shared" si="2993"/>
        <v>0.74914464688988769</v>
      </c>
      <c r="P935">
        <f t="shared" si="2993"/>
        <v>0.79877060883413675</v>
      </c>
      <c r="Q935">
        <f t="shared" si="3055"/>
        <v>0.82947245155638216</v>
      </c>
      <c r="R935">
        <f t="shared" si="3055"/>
        <v>0.85019394984482777</v>
      </c>
      <c r="S935">
        <f t="shared" ref="S935:T935" si="3107">S934+$K$2/(1+($L935)^S$4)</f>
        <v>0.86503703419076738</v>
      </c>
      <c r="T935">
        <f t="shared" si="3107"/>
        <v>0.87613437514435855</v>
      </c>
      <c r="U935">
        <f t="shared" ref="U935:V935" si="3108">U934+$K$2/(1+($L935)^U$4)</f>
        <v>0.88470154994201811</v>
      </c>
      <c r="V935">
        <f t="shared" si="3108"/>
        <v>0.89148134069572704</v>
      </c>
      <c r="X935">
        <f t="shared" si="2997"/>
        <v>0.21787211974524062</v>
      </c>
      <c r="Y935">
        <f t="shared" si="2997"/>
        <v>0.1552016619012849</v>
      </c>
      <c r="Z935">
        <f t="shared" ref="Z935" si="3109">Z934+$K$2*LN(1+($L935)^Z$4)</f>
        <v>0.11729644268570119</v>
      </c>
    </row>
    <row r="936" spans="12:26">
      <c r="L936">
        <f t="shared" si="2992"/>
        <v>0.93050000000000077</v>
      </c>
      <c r="M936">
        <f t="shared" si="2993"/>
        <v>0.46550000000000036</v>
      </c>
      <c r="N936">
        <f t="shared" si="2993"/>
        <v>0.65803797295411692</v>
      </c>
      <c r="O936">
        <f t="shared" si="2993"/>
        <v>0.74968060132625725</v>
      </c>
      <c r="P936">
        <f t="shared" si="2993"/>
        <v>0.79932442447091367</v>
      </c>
      <c r="Q936">
        <f t="shared" si="3055"/>
        <v>0.8300439905093524</v>
      </c>
      <c r="R936">
        <f t="shared" si="3055"/>
        <v>0.85078303046572112</v>
      </c>
      <c r="S936">
        <f t="shared" ref="S936:T936" si="3110">S935+$K$2/(1+($L936)^S$4)</f>
        <v>0.86564343288954793</v>
      </c>
      <c r="T936">
        <f t="shared" si="3110"/>
        <v>0.87675782859330764</v>
      </c>
      <c r="U936">
        <f t="shared" ref="U936:V936" si="3111">U935+$K$2/(1+($L936)^U$4)</f>
        <v>0.88534175761639333</v>
      </c>
      <c r="V936">
        <f t="shared" si="3111"/>
        <v>0.89213796770041975</v>
      </c>
      <c r="X936">
        <f t="shared" si="2997"/>
        <v>0.21849582587353847</v>
      </c>
      <c r="Y936">
        <f t="shared" si="2997"/>
        <v>0.15579258533450629</v>
      </c>
      <c r="Z936">
        <f t="shared" ref="Z936" si="3112">Z935+$K$2*LN(1+($L936)^Z$4)</f>
        <v>0.11785586532459315</v>
      </c>
    </row>
    <row r="937" spans="12:26">
      <c r="L937">
        <f t="shared" si="2992"/>
        <v>0.93150000000000077</v>
      </c>
      <c r="M937">
        <f t="shared" si="2993"/>
        <v>0.46600000000000036</v>
      </c>
      <c r="N937">
        <f t="shared" si="2993"/>
        <v>0.65855570528650109</v>
      </c>
      <c r="O937">
        <f t="shared" si="2993"/>
        <v>0.75021602144164301</v>
      </c>
      <c r="P937">
        <f t="shared" si="2993"/>
        <v>0.7998774437171039</v>
      </c>
      <c r="Q937">
        <f t="shared" si="3055"/>
        <v>0.83061447701499325</v>
      </c>
      <c r="R937">
        <f t="shared" si="3055"/>
        <v>0.85137081044243423</v>
      </c>
      <c r="S937">
        <f t="shared" ref="S937:T937" si="3113">S936+$K$2/(1+($L937)^S$4)</f>
        <v>0.86624829232545786</v>
      </c>
      <c r="T937">
        <f t="shared" si="3113"/>
        <v>0.87737951530337277</v>
      </c>
      <c r="U937">
        <f t="shared" ref="U937:V937" si="3114">U936+$K$2/(1+($L937)^U$4)</f>
        <v>0.8859799836086355</v>
      </c>
      <c r="V937">
        <f t="shared" si="3114"/>
        <v>0.89279241181220026</v>
      </c>
      <c r="X937">
        <f t="shared" si="2997"/>
        <v>0.21912052945137861</v>
      </c>
      <c r="Y937">
        <f t="shared" si="2997"/>
        <v>0.15638494780933437</v>
      </c>
      <c r="Z937">
        <f t="shared" ref="Z937" si="3115">Z936+$K$2*LN(1+($L937)^Z$4)</f>
        <v>0.11841713108811849</v>
      </c>
    </row>
    <row r="938" spans="12:26">
      <c r="L938">
        <f t="shared" si="2992"/>
        <v>0.93250000000000077</v>
      </c>
      <c r="M938">
        <f t="shared" si="2993"/>
        <v>0.46650000000000036</v>
      </c>
      <c r="N938">
        <f t="shared" si="2993"/>
        <v>0.65907316971082197</v>
      </c>
      <c r="O938">
        <f t="shared" si="2993"/>
        <v>0.75075090772816155</v>
      </c>
      <c r="P938">
        <f t="shared" si="2993"/>
        <v>0.80042966715547359</v>
      </c>
      <c r="Q938">
        <f t="shared" si="3055"/>
        <v>0.83118391156591986</v>
      </c>
      <c r="R938">
        <f t="shared" si="3055"/>
        <v>0.85195728994557929</v>
      </c>
      <c r="S938">
        <f t="shared" ref="S938:T938" si="3116">S937+$K$2/(1+($L938)^S$4)</f>
        <v>0.86685161207158257</v>
      </c>
      <c r="T938">
        <f t="shared" si="3116"/>
        <v>0.87799943393953073</v>
      </c>
      <c r="U938">
        <f t="shared" ref="U938:V938" si="3117">U937+$K$2/(1+($L938)^U$4)</f>
        <v>0.8866162253394666</v>
      </c>
      <c r="V938">
        <f t="shared" si="3117"/>
        <v>0.89344466885582519</v>
      </c>
      <c r="X938">
        <f t="shared" si="2997"/>
        <v>0.21974623055461989</v>
      </c>
      <c r="Y938">
        <f t="shared" si="2997"/>
        <v>0.15697875034428532</v>
      </c>
      <c r="Z938">
        <f t="shared" ref="Z938" si="3118">Z937+$K$2*LN(1+($L938)^Z$4)</f>
        <v>0.11898024251456371</v>
      </c>
    </row>
    <row r="939" spans="12:26">
      <c r="L939">
        <f t="shared" si="2992"/>
        <v>0.93350000000000077</v>
      </c>
      <c r="M939">
        <f t="shared" si="2993"/>
        <v>0.46700000000000036</v>
      </c>
      <c r="N939">
        <f t="shared" si="2993"/>
        <v>0.65959036650420189</v>
      </c>
      <c r="O939">
        <f t="shared" si="2993"/>
        <v>0.75128526067817059</v>
      </c>
      <c r="P939">
        <f t="shared" si="2993"/>
        <v>0.80098109537181017</v>
      </c>
      <c r="Q939">
        <f t="shared" si="3055"/>
        <v>0.83175229466347822</v>
      </c>
      <c r="R939">
        <f t="shared" si="3055"/>
        <v>0.85254246916369714</v>
      </c>
      <c r="S939">
        <f t="shared" ref="S939:T939" si="3119">S938+$K$2/(1+($L939)^S$4)</f>
        <v>0.86745339173186209</v>
      </c>
      <c r="T939">
        <f t="shared" si="3119"/>
        <v>0.8786175832141504</v>
      </c>
      <c r="U939">
        <f t="shared" ref="U939:V939" si="3120">U938+$K$2/(1+($L939)^U$4)</f>
        <v>0.88725048029666587</v>
      </c>
      <c r="V939">
        <f t="shared" si="3120"/>
        <v>0.89409473474506052</v>
      </c>
      <c r="X939">
        <f t="shared" si="2997"/>
        <v>0.22037292925790339</v>
      </c>
      <c r="Y939">
        <f t="shared" si="2997"/>
        <v>0.15757399395381333</v>
      </c>
      <c r="Z939">
        <f t="shared" ref="Z939" si="3121">Z938+$K$2*LN(1+($L939)^Z$4)</f>
        <v>0.11954520213464345</v>
      </c>
    </row>
    <row r="940" spans="12:26">
      <c r="L940">
        <f t="shared" si="2992"/>
        <v>0.93450000000000077</v>
      </c>
      <c r="M940">
        <f t="shared" si="2993"/>
        <v>0.46750000000000036</v>
      </c>
      <c r="N940">
        <f t="shared" si="2993"/>
        <v>0.66010729594333339</v>
      </c>
      <c r="O940">
        <f t="shared" si="2993"/>
        <v>0.75181908078426463</v>
      </c>
      <c r="P940">
        <f t="shared" si="2993"/>
        <v>0.80153172895490454</v>
      </c>
      <c r="Q940">
        <f t="shared" si="3055"/>
        <v>0.83231962681770844</v>
      </c>
      <c r="R940">
        <f t="shared" si="3055"/>
        <v>0.85312634830320844</v>
      </c>
      <c r="S940">
        <f t="shared" ref="S940:T940" si="3122">S939+$K$2/(1+($L940)^S$4)</f>
        <v>0.86805363094105648</v>
      </c>
      <c r="T940">
        <f t="shared" si="3122"/>
        <v>0.8792339618870284</v>
      </c>
      <c r="U940">
        <f t="shared" ref="U940:V940" si="3123">U939+$K$2/(1+($L940)^U$4)</f>
        <v>0.88788274603526762</v>
      </c>
      <c r="V940">
        <f t="shared" si="3123"/>
        <v>0.89474260548317452</v>
      </c>
      <c r="X940">
        <f t="shared" si="2997"/>
        <v>0.22100062563465578</v>
      </c>
      <c r="Y940">
        <f t="shared" si="2997"/>
        <v>0.15817067964831394</v>
      </c>
      <c r="Z940">
        <f t="shared" ref="Z940" si="3124">Z939+$K$2*LN(1+($L940)^Z$4)</f>
        <v>0.12011201247148759</v>
      </c>
    </row>
    <row r="941" spans="12:26">
      <c r="L941">
        <f t="shared" si="2992"/>
        <v>0.93550000000000078</v>
      </c>
      <c r="M941">
        <f t="shared" si="2993"/>
        <v>0.46800000000000036</v>
      </c>
      <c r="N941">
        <f t="shared" si="2993"/>
        <v>0.6606239583044804</v>
      </c>
      <c r="O941">
        <f t="shared" si="2993"/>
        <v>0.75235236853927112</v>
      </c>
      <c r="P941">
        <f t="shared" si="2993"/>
        <v>0.80208156849653356</v>
      </c>
      <c r="Q941">
        <f t="shared" si="3055"/>
        <v>0.8328859085473086</v>
      </c>
      <c r="R941">
        <f t="shared" si="3055"/>
        <v>0.85370892758836403</v>
      </c>
      <c r="S941">
        <f t="shared" ref="S941:T941" si="3125">S940+$K$2/(1+($L941)^S$4)</f>
        <v>0.8686523293647086</v>
      </c>
      <c r="T941">
        <f t="shared" si="3125"/>
        <v>0.8798485687654195</v>
      </c>
      <c r="U941">
        <f t="shared" ref="U941:V941" si="3126">U940+$K$2/(1+($L941)^U$4)</f>
        <v>0.8885130201777498</v>
      </c>
      <c r="V941">
        <f t="shared" si="3126"/>
        <v>0.89538827716341629</v>
      </c>
      <c r="X941">
        <f t="shared" si="2997"/>
        <v>0.22162931975709274</v>
      </c>
      <c r="Y941">
        <f t="shared" si="2997"/>
        <v>0.15876880843412741</v>
      </c>
      <c r="Z941">
        <f t="shared" ref="Z941" si="3127">Z940+$K$2*LN(1+($L941)^Z$4)</f>
        <v>0.12068067604062838</v>
      </c>
    </row>
    <row r="942" spans="12:26">
      <c r="L942">
        <f t="shared" si="2992"/>
        <v>0.93650000000000078</v>
      </c>
      <c r="M942">
        <f t="shared" si="2993"/>
        <v>0.46850000000000036</v>
      </c>
      <c r="N942">
        <f t="shared" si="2993"/>
        <v>0.66114035386347858</v>
      </c>
      <c r="O942">
        <f t="shared" si="2993"/>
        <v>0.75288512443624622</v>
      </c>
      <c r="P942">
        <f t="shared" si="2993"/>
        <v>0.80263061459144225</v>
      </c>
      <c r="Q942">
        <f t="shared" si="3055"/>
        <v>0.83345114037959767</v>
      </c>
      <c r="R942">
        <f t="shared" si="3055"/>
        <v>0.85429020726119409</v>
      </c>
      <c r="S942">
        <f t="shared" ref="S942:T942" si="3128">S941+$K$2/(1+($L942)^S$4)</f>
        <v>0.86924948669910496</v>
      </c>
      <c r="T942">
        <f t="shared" si="3128"/>
        <v>0.88046140270406181</v>
      </c>
      <c r="U942">
        <f t="shared" ref="U942:V942" si="3129">U941+$K$2/(1+($L942)^U$4)</f>
        <v>0.88914130041421291</v>
      </c>
      <c r="V942">
        <f t="shared" si="3129"/>
        <v>0.89603174596947888</v>
      </c>
      <c r="X942">
        <f t="shared" si="2997"/>
        <v>0.22225901169622239</v>
      </c>
      <c r="Y942">
        <f t="shared" si="2997"/>
        <v>0.15936838131354228</v>
      </c>
      <c r="Z942">
        <f t="shared" ref="Z942" si="3130">Z941+$K$2*LN(1+($L942)^Z$4)</f>
        <v>0.12125119534998791</v>
      </c>
    </row>
    <row r="943" spans="12:26">
      <c r="L943">
        <f t="shared" si="2992"/>
        <v>0.93750000000000078</v>
      </c>
      <c r="M943">
        <f t="shared" si="2993"/>
        <v>0.46900000000000036</v>
      </c>
      <c r="N943">
        <f t="shared" si="2993"/>
        <v>0.66165648289573664</v>
      </c>
      <c r="O943">
        <f t="shared" si="2993"/>
        <v>0.75341734896847079</v>
      </c>
      <c r="P943">
        <f t="shared" si="2993"/>
        <v>0.80317886783732628</v>
      </c>
      <c r="Q943">
        <f t="shared" si="3055"/>
        <v>0.83401532285047864</v>
      </c>
      <c r="R943">
        <f t="shared" si="3055"/>
        <v>0.85487018758145716</v>
      </c>
      <c r="S943">
        <f t="shared" ref="S943:T943" si="3131">S942+$K$2/(1+($L943)^S$4)</f>
        <v>0.86984510267123427</v>
      </c>
      <c r="T943">
        <f t="shared" si="3131"/>
        <v>0.88107246260519689</v>
      </c>
      <c r="U943">
        <f t="shared" ref="U943:V943" si="3132">U942+$K$2/(1+($L943)^U$4)</f>
        <v>0.88976758450255022</v>
      </c>
      <c r="V943">
        <f t="shared" si="3132"/>
        <v>0.89667300817594775</v>
      </c>
      <c r="X943">
        <f t="shared" si="2997"/>
        <v>0.22288970152184859</v>
      </c>
      <c r="Y943">
        <f t="shared" si="2997"/>
        <v>0.15996939928479872</v>
      </c>
      <c r="Z943">
        <f t="shared" ref="Z943" si="3133">Z942+$K$2*LN(1+($L943)^Z$4)</f>
        <v>0.12182357289986577</v>
      </c>
    </row>
    <row r="944" spans="12:26">
      <c r="L944">
        <f t="shared" si="2992"/>
        <v>0.93850000000000078</v>
      </c>
      <c r="M944">
        <f t="shared" si="2993"/>
        <v>0.46950000000000036</v>
      </c>
      <c r="N944">
        <f t="shared" si="2993"/>
        <v>0.66217234567623706</v>
      </c>
      <c r="O944">
        <f t="shared" si="2993"/>
        <v>0.75394904262944618</v>
      </c>
      <c r="P944">
        <f t="shared" si="2993"/>
        <v>0.80372632883481443</v>
      </c>
      <c r="Q944">
        <f t="shared" si="3055"/>
        <v>0.83457845650440143</v>
      </c>
      <c r="R944">
        <f t="shared" si="3055"/>
        <v>0.85544886882658788</v>
      </c>
      <c r="S944">
        <f t="shared" ref="S944:T944" si="3134">S943+$K$2/(1+($L944)^S$4)</f>
        <v>0.87043917703874329</v>
      </c>
      <c r="T944">
        <f t="shared" si="3134"/>
        <v>0.88168174741858529</v>
      </c>
      <c r="U944">
        <f t="shared" ref="U944:V944" si="3135">U943+$K$2/(1+($L944)^U$4)</f>
        <v>0.89039187026860811</v>
      </c>
      <c r="V944">
        <f t="shared" si="3135"/>
        <v>0.89731206014873344</v>
      </c>
      <c r="X944">
        <f t="shared" si="2997"/>
        <v>0.22352138930257437</v>
      </c>
      <c r="Y944">
        <f t="shared" si="2997"/>
        <v>0.16057186334209225</v>
      </c>
      <c r="Z944">
        <f t="shared" ref="Z944" si="3136">Z943+$K$2*LN(1+($L944)^Z$4)</f>
        <v>0.12239781118292689</v>
      </c>
    </row>
    <row r="945" spans="12:26">
      <c r="L945">
        <f t="shared" si="2992"/>
        <v>0.93950000000000078</v>
      </c>
      <c r="M945">
        <f t="shared" si="2993"/>
        <v>0.47000000000000036</v>
      </c>
      <c r="N945">
        <f t="shared" si="2993"/>
        <v>0.66268794247953688</v>
      </c>
      <c r="O945">
        <f t="shared" si="2993"/>
        <v>0.75448020591289044</v>
      </c>
      <c r="P945">
        <f t="shared" si="2993"/>
        <v>0.80427299818745079</v>
      </c>
      <c r="Q945">
        <f t="shared" si="3055"/>
        <v>0.83514054189432585</v>
      </c>
      <c r="R945">
        <f t="shared" si="3055"/>
        <v>0.85602625129164378</v>
      </c>
      <c r="S945">
        <f t="shared" ref="S945:T945" si="3137">S944+$K$2/(1+($L945)^S$4)</f>
        <v>0.87103170958989073</v>
      </c>
      <c r="T945">
        <f t="shared" si="3137"/>
        <v>0.88228925614151676</v>
      </c>
      <c r="U945">
        <f t="shared" ref="U945:V945" si="3138">U944+$K$2/(1+($L945)^U$4)</f>
        <v>0.89101415560633745</v>
      </c>
      <c r="V945">
        <f t="shared" si="3138"/>
        <v>0.89794889834548952</v>
      </c>
      <c r="X945">
        <f t="shared" si="2997"/>
        <v>0.22415407510580526</v>
      </c>
      <c r="Y945">
        <f t="shared" si="2997"/>
        <v>0.16117577447557718</v>
      </c>
      <c r="Z945">
        <f t="shared" ref="Z945" si="3139">Z944+$K$2*LN(1+($L945)^Z$4)</f>
        <v>0.12297391268418958</v>
      </c>
    </row>
    <row r="946" spans="12:26">
      <c r="L946">
        <f t="shared" si="2992"/>
        <v>0.94050000000000078</v>
      </c>
      <c r="M946">
        <f t="shared" si="2993"/>
        <v>0.47050000000000036</v>
      </c>
      <c r="N946">
        <f t="shared" si="2993"/>
        <v>0.66320327357976883</v>
      </c>
      <c r="O946">
        <f t="shared" si="2993"/>
        <v>0.75501083931273427</v>
      </c>
      <c r="P946">
        <f t="shared" si="2993"/>
        <v>0.80481887650167727</v>
      </c>
      <c r="Q946">
        <f t="shared" si="3055"/>
        <v>0.83570157958168401</v>
      </c>
      <c r="R946">
        <f t="shared" si="3055"/>
        <v>0.856602335289252</v>
      </c>
      <c r="S946">
        <f t="shared" ref="S946:T946" si="3140">S945+$K$2/(1+($L946)^S$4)</f>
        <v>0.87162270014349874</v>
      </c>
      <c r="T946">
        <f t="shared" si="3140"/>
        <v>0.88289498781881537</v>
      </c>
      <c r="U946">
        <f t="shared" ref="U946:V946" si="3141">U945+$K$2/(1+($L946)^U$4)</f>
        <v>0.89163443847793544</v>
      </c>
      <c r="V946">
        <f t="shared" si="3141"/>
        <v>0.89858351931601432</v>
      </c>
      <c r="X946">
        <f t="shared" si="2997"/>
        <v>0.22478775899775275</v>
      </c>
      <c r="Y946">
        <f t="shared" si="2997"/>
        <v>0.16178113367137029</v>
      </c>
      <c r="Z946">
        <f t="shared" ref="Z946" si="3142">Z945+$K$2*LN(1+($L946)^Z$4)</f>
        <v>0.12355187988101383</v>
      </c>
    </row>
    <row r="947" spans="12:26">
      <c r="L947">
        <f t="shared" si="2992"/>
        <v>0.94150000000000078</v>
      </c>
      <c r="M947">
        <f t="shared" si="2993"/>
        <v>0.47100000000000036</v>
      </c>
      <c r="N947">
        <f t="shared" si="2993"/>
        <v>0.66371833925064183</v>
      </c>
      <c r="O947">
        <f t="shared" si="2993"/>
        <v>0.75554094332311694</v>
      </c>
      <c r="P947">
        <f t="shared" si="2993"/>
        <v>0.80536396438681601</v>
      </c>
      <c r="Q947">
        <f t="shared" si="3055"/>
        <v>0.83626157013634284</v>
      </c>
      <c r="R947">
        <f t="shared" si="3055"/>
        <v>0.85717712114955436</v>
      </c>
      <c r="S947">
        <f t="shared" ref="S947:T947" si="3143">S946+$K$2/(1+($L947)^S$4)</f>
        <v>0.87221214854890217</v>
      </c>
      <c r="T947">
        <f t="shared" si="3143"/>
        <v>0.8834989415428397</v>
      </c>
      <c r="U947">
        <f t="shared" ref="U947:V947" si="3144">U946+$K$2/(1+($L947)^U$4)</f>
        <v>0.89225271691397823</v>
      </c>
      <c r="V947">
        <f t="shared" si="3144"/>
        <v>0.89921591970263792</v>
      </c>
      <c r="X947">
        <f t="shared" si="2997"/>
        <v>0.2254224410434375</v>
      </c>
      <c r="Y947">
        <f t="shared" si="2997"/>
        <v>0.16238794191155442</v>
      </c>
      <c r="Z947">
        <f t="shared" ref="Z947" si="3145">Z946+$K$2*LN(1+($L947)^Z$4)</f>
        <v>0.12413171524308977</v>
      </c>
    </row>
    <row r="948" spans="12:26">
      <c r="L948">
        <f t="shared" si="2992"/>
        <v>0.94250000000000078</v>
      </c>
      <c r="M948">
        <f t="shared" si="2993"/>
        <v>0.47150000000000036</v>
      </c>
      <c r="N948">
        <f t="shared" si="2993"/>
        <v>0.66423313976544229</v>
      </c>
      <c r="O948">
        <f t="shared" si="2993"/>
        <v>0.75607051843838224</v>
      </c>
      <c r="P948">
        <f t="shared" si="2993"/>
        <v>0.80590826245505198</v>
      </c>
      <c r="Q948">
        <f t="shared" si="3055"/>
        <v>0.83682051413656622</v>
      </c>
      <c r="R948">
        <f t="shared" si="3055"/>
        <v>0.85775060922015212</v>
      </c>
      <c r="S948">
        <f t="shared" ref="S948:T948" si="3146">S947+$K$2/(1+($L948)^S$4)</f>
        <v>0.87280005468589572</v>
      </c>
      <c r="T948">
        <f t="shared" si="3146"/>
        <v>0.88410111645347822</v>
      </c>
      <c r="U948">
        <f t="shared" ref="U948:V948" si="3147">U947+$K$2/(1+($L948)^U$4)</f>
        <v>0.89286898901354395</v>
      </c>
      <c r="V948">
        <f t="shared" si="3147"/>
        <v>0.89984609624059286</v>
      </c>
      <c r="X948">
        <f t="shared" si="2997"/>
        <v>0.22605812130669284</v>
      </c>
      <c r="Y948">
        <f t="shared" si="2997"/>
        <v>0.16299620017418229</v>
      </c>
      <c r="Z948">
        <f t="shared" ref="Z948" si="3148">Z947+$K$2*LN(1+($L948)^Z$4)</f>
        <v>0.12471342123242636</v>
      </c>
    </row>
    <row r="949" spans="12:26">
      <c r="L949">
        <f t="shared" si="2992"/>
        <v>0.94350000000000078</v>
      </c>
      <c r="M949">
        <f t="shared" si="2993"/>
        <v>0.47200000000000036</v>
      </c>
      <c r="N949">
        <f t="shared" si="2993"/>
        <v>0.66474767539703483</v>
      </c>
      <c r="O949">
        <f t="shared" si="2993"/>
        <v>0.75659956515307492</v>
      </c>
      <c r="P949">
        <f t="shared" si="2993"/>
        <v>0.80645177132141532</v>
      </c>
      <c r="Q949">
        <f t="shared" si="3055"/>
        <v>0.83737841216897724</v>
      </c>
      <c r="R949">
        <f t="shared" si="3055"/>
        <v>0.85832279986605009</v>
      </c>
      <c r="S949">
        <f t="shared" ref="S949:T949" si="3149">S948+$K$2/(1+($L949)^S$4)</f>
        <v>0.87338641846467868</v>
      </c>
      <c r="T949">
        <f t="shared" si="3149"/>
        <v>0.88470151173813949</v>
      </c>
      <c r="U949">
        <f t="shared" ref="U949:V949" si="3150">U948+$K$2/(1+($L949)^U$4)</f>
        <v>0.89348325294432618</v>
      </c>
      <c r="V949">
        <f t="shared" si="3150"/>
        <v>0.90047404575836909</v>
      </c>
      <c r="X949">
        <f t="shared" si="2997"/>
        <v>0.22669479985016802</v>
      </c>
      <c r="Y949">
        <f t="shared" si="2997"/>
        <v>0.16360590943328016</v>
      </c>
      <c r="Z949">
        <f t="shared" ref="Z949" si="3151">Z948+$K$2*LN(1+($L949)^Z$4)</f>
        <v>0.12529700030334032</v>
      </c>
    </row>
    <row r="950" spans="12:26">
      <c r="L950">
        <f t="shared" si="2992"/>
        <v>0.94450000000000078</v>
      </c>
      <c r="M950">
        <f t="shared" si="2993"/>
        <v>0.47250000000000036</v>
      </c>
      <c r="N950">
        <f t="shared" si="2993"/>
        <v>0.66526194641786285</v>
      </c>
      <c r="O950">
        <f t="shared" si="2993"/>
        <v>0.7571280839619362</v>
      </c>
      <c r="P950">
        <f t="shared" si="2993"/>
        <v>0.80699449160376391</v>
      </c>
      <c r="Q950">
        <f t="shared" si="3055"/>
        <v>0.83793526482852043</v>
      </c>
      <c r="R950">
        <f t="shared" si="3055"/>
        <v>0.85889369346959965</v>
      </c>
      <c r="S950">
        <f t="shared" ref="S950:T950" si="3152">S949+$K$2/(1+($L950)^S$4)</f>
        <v>0.87397123982579772</v>
      </c>
      <c r="T950">
        <f t="shared" si="3152"/>
        <v>0.88530012663173752</v>
      </c>
      <c r="U950">
        <f t="shared" ref="U950:V950" si="3153">U949+$K$2/(1+($L950)^U$4)</f>
        <v>0.89409550694273865</v>
      </c>
      <c r="V950">
        <f t="shared" si="3153"/>
        <v>0.90109976517805357</v>
      </c>
      <c r="X950">
        <f t="shared" si="2997"/>
        <v>0.22733247673533161</v>
      </c>
      <c r="Y950">
        <f t="shared" si="2997"/>
        <v>0.16421707065885163</v>
      </c>
      <c r="Z950">
        <f t="shared" ref="Z950" si="3154">Z949+$K$2*LN(1+($L950)^Z$4)</f>
        <v>0.12588245490244518</v>
      </c>
    </row>
    <row r="951" spans="12:26">
      <c r="L951">
        <f t="shared" si="2992"/>
        <v>0.94550000000000078</v>
      </c>
      <c r="M951">
        <f t="shared" si="2993"/>
        <v>0.47300000000000036</v>
      </c>
      <c r="N951">
        <f t="shared" si="2993"/>
        <v>0.66577595309994975</v>
      </c>
      <c r="O951">
        <f t="shared" si="2993"/>
        <v>0.75765607535990032</v>
      </c>
      <c r="P951">
        <f t="shared" si="2993"/>
        <v>0.80753642392276581</v>
      </c>
      <c r="Q951">
        <f t="shared" si="3055"/>
        <v>0.83849107271842327</v>
      </c>
      <c r="R951">
        <f t="shared" si="3055"/>
        <v>0.85946329043044123</v>
      </c>
      <c r="S951">
        <f t="shared" ref="S951:T951" si="3155">S950+$K$2/(1+($L951)^S$4)</f>
        <v>0.87455451874008694</v>
      </c>
      <c r="T951">
        <f t="shared" si="3155"/>
        <v>0.88589696041667187</v>
      </c>
      <c r="U951">
        <f t="shared" ref="U951:V951" si="3156">U950+$K$2/(1+($L951)^U$4)</f>
        <v>0.89470574931400981</v>
      </c>
      <c r="V951">
        <f t="shared" si="3156"/>
        <v>0.90172325151565336</v>
      </c>
      <c r="X951">
        <f t="shared" si="2997"/>
        <v>0.22797115202247478</v>
      </c>
      <c r="Y951">
        <f t="shared" si="2997"/>
        <v>0.16482968481688148</v>
      </c>
      <c r="Z951">
        <f t="shared" ref="Z951" si="3157">Z950+$K$2*LN(1+($L951)^Z$4)</f>
        <v>0.12646978746864068</v>
      </c>
    </row>
    <row r="952" spans="12:26">
      <c r="L952">
        <f t="shared" si="2992"/>
        <v>0.94650000000000079</v>
      </c>
      <c r="M952">
        <f t="shared" si="2993"/>
        <v>0.47350000000000037</v>
      </c>
      <c r="N952">
        <f t="shared" si="2993"/>
        <v>0.66628969571489971</v>
      </c>
      <c r="O952">
        <f t="shared" si="2993"/>
        <v>0.75818353984209041</v>
      </c>
      <c r="P952">
        <f t="shared" si="2993"/>
        <v>0.80807756890188198</v>
      </c>
      <c r="Q952">
        <f t="shared" si="3055"/>
        <v>0.83904583645015796</v>
      </c>
      <c r="R952">
        <f t="shared" si="3055"/>
        <v>0.86003159116544592</v>
      </c>
      <c r="S952">
        <f t="shared" ref="S952:T952" si="3158">S951+$K$2/(1+($L952)^S$4)</f>
        <v>0.87513625520860627</v>
      </c>
      <c r="T952">
        <f t="shared" si="3158"/>
        <v>0.8864920124228034</v>
      </c>
      <c r="U952">
        <f t="shared" ref="U952:V952" si="3159">U951+$K$2/(1+($L952)^U$4)</f>
        <v>0.89531397843226834</v>
      </c>
      <c r="V952">
        <f t="shared" si="3159"/>
        <v>0.90234450188140292</v>
      </c>
      <c r="X952">
        <f t="shared" si="2997"/>
        <v>0.22861082577071468</v>
      </c>
      <c r="Y952">
        <f t="shared" si="2997"/>
        <v>0.16544375286933949</v>
      </c>
      <c r="Z952">
        <f t="shared" ref="Z952" si="3160">Z951+$K$2*LN(1+($L952)^Z$4)</f>
        <v>0.1270590004331022</v>
      </c>
    </row>
    <row r="953" spans="12:26">
      <c r="L953">
        <f t="shared" si="2992"/>
        <v>0.94750000000000079</v>
      </c>
      <c r="M953">
        <f t="shared" si="2993"/>
        <v>0.47400000000000037</v>
      </c>
      <c r="N953">
        <f t="shared" si="2993"/>
        <v>0.66680317453389848</v>
      </c>
      <c r="O953">
        <f t="shared" si="2993"/>
        <v>0.75871047790381463</v>
      </c>
      <c r="P953">
        <f t="shared" si="2993"/>
        <v>0.80861792716734848</v>
      </c>
      <c r="Q953">
        <f t="shared" si="3055"/>
        <v>0.83959955664340313</v>
      </c>
      <c r="R953">
        <f t="shared" si="3055"/>
        <v>0.86059859610865652</v>
      </c>
      <c r="S953">
        <f t="shared" ref="S953:T953" si="3161">S952+$K$2/(1+($L953)^S$4)</f>
        <v>0.87571644926257763</v>
      </c>
      <c r="T953">
        <f t="shared" si="3161"/>
        <v>0.88708528202742476</v>
      </c>
      <c r="U953">
        <f t="shared" ref="U953:V953" si="3162">U952+$K$2/(1+($L953)^U$4)</f>
        <v>0.89592019274061896</v>
      </c>
      <c r="V953">
        <f t="shared" si="3162"/>
        <v>0.90296351348005555</v>
      </c>
      <c r="X953">
        <f t="shared" si="2997"/>
        <v>0.22925149803799771</v>
      </c>
      <c r="Y953">
        <f t="shared" si="2997"/>
        <v>0.16605927577418436</v>
      </c>
      <c r="Z953">
        <f t="shared" ref="Z953" si="3163">Z952+$K$2*LN(1+($L953)^Z$4)</f>
        <v>0.12765009621927051</v>
      </c>
    </row>
    <row r="954" spans="12:26">
      <c r="L954">
        <f t="shared" si="2992"/>
        <v>0.94850000000000079</v>
      </c>
      <c r="M954">
        <f t="shared" si="2993"/>
        <v>0.47450000000000037</v>
      </c>
      <c r="N954">
        <f t="shared" si="2993"/>
        <v>0.66731638982771424</v>
      </c>
      <c r="O954">
        <f t="shared" si="2993"/>
        <v>0.75923689004056227</v>
      </c>
      <c r="P954">
        <f t="shared" si="2993"/>
        <v>0.80915749934815939</v>
      </c>
      <c r="Q954">
        <f t="shared" si="3055"/>
        <v>0.84015223392600524</v>
      </c>
      <c r="R954">
        <f t="shared" si="3055"/>
        <v>0.8611643057112276</v>
      </c>
      <c r="S954">
        <f t="shared" ref="S954:T954" si="3164">S953+$K$2/(1+($L954)^S$4)</f>
        <v>0.87629510096331875</v>
      </c>
      <c r="T954">
        <f t="shared" si="3164"/>
        <v>0.88767676865522582</v>
      </c>
      <c r="U954">
        <f t="shared" ref="U954:V954" si="3165">U953+$K$2/(1+($L954)^U$4)</f>
        <v>0.89652439075120927</v>
      </c>
      <c r="V954">
        <f t="shared" si="3165"/>
        <v>0.90358028361115816</v>
      </c>
      <c r="X954">
        <f t="shared" si="2997"/>
        <v>0.22989316888110295</v>
      </c>
      <c r="Y954">
        <f t="shared" si="2997"/>
        <v>0.16667625448536769</v>
      </c>
      <c r="Z954">
        <f t="shared" ref="Z954" si="3166">Z953+$K$2*LN(1+($L954)^Z$4)</f>
        <v>0.12824307724284173</v>
      </c>
    </row>
    <row r="955" spans="12:26">
      <c r="L955">
        <f t="shared" si="2992"/>
        <v>0.94950000000000079</v>
      </c>
      <c r="M955">
        <f t="shared" si="2993"/>
        <v>0.47500000000000037</v>
      </c>
      <c r="N955">
        <f t="shared" si="2993"/>
        <v>0.66782934186669862</v>
      </c>
      <c r="O955">
        <f t="shared" si="2993"/>
        <v>0.75976277674800008</v>
      </c>
      <c r="P955">
        <f t="shared" si="2993"/>
        <v>0.80969628607604938</v>
      </c>
      <c r="Q955">
        <f t="shared" si="3055"/>
        <v>0.84070386893393978</v>
      </c>
      <c r="R955">
        <f t="shared" si="3055"/>
        <v>0.86172872044136506</v>
      </c>
      <c r="S955">
        <f t="shared" ref="S955:T955" si="3167">S954+$K$2/(1+($L955)^S$4)</f>
        <v>0.87687221040217478</v>
      </c>
      <c r="T955">
        <f t="shared" si="3167"/>
        <v>0.88826647177825446</v>
      </c>
      <c r="U955">
        <f t="shared" ref="U955:V955" si="3168">U954+$K$2/(1+($L955)^U$4)</f>
        <v>0.89712657104528659</v>
      </c>
      <c r="V955">
        <f t="shared" si="3168"/>
        <v>0.90419480966931021</v>
      </c>
      <c r="X955">
        <f t="shared" si="2997"/>
        <v>0.23053583835564534</v>
      </c>
      <c r="Y955">
        <f t="shared" si="2997"/>
        <v>0.16729468995283786</v>
      </c>
      <c r="Z955">
        <f t="shared" ref="Z955" si="3169">Z954+$K$2*LN(1+($L955)^Z$4)</f>
        <v>0.12883794591175743</v>
      </c>
    </row>
    <row r="956" spans="12:26">
      <c r="L956">
        <f t="shared" si="2992"/>
        <v>0.95050000000000079</v>
      </c>
      <c r="M956">
        <f t="shared" si="2993"/>
        <v>0.47550000000000037</v>
      </c>
      <c r="N956">
        <f t="shared" si="2993"/>
        <v>0.66834203092078737</v>
      </c>
      <c r="O956">
        <f t="shared" si="2993"/>
        <v>0.76028813852196819</v>
      </c>
      <c r="P956">
        <f t="shared" si="2993"/>
        <v>0.81023428798547614</v>
      </c>
      <c r="Q956">
        <f t="shared" si="3055"/>
        <v>0.84125446231127254</v>
      </c>
      <c r="R956">
        <f t="shared" si="3055"/>
        <v>0.86229184078426502</v>
      </c>
      <c r="S956">
        <f t="shared" ref="S956:T956" si="3170">S955+$K$2/(1+($L956)^S$4)</f>
        <v>0.87744777770044813</v>
      </c>
      <c r="T956">
        <f t="shared" si="3170"/>
        <v>0.88885439091587259</v>
      </c>
      <c r="U956">
        <f t="shared" ref="U956:V956" si="3171">U955+$K$2/(1+($L956)^U$4)</f>
        <v>0.89772673227324584</v>
      </c>
      <c r="V956">
        <f t="shared" si="3171"/>
        <v>0.90480708914440611</v>
      </c>
      <c r="X956">
        <f t="shared" si="2997"/>
        <v>0.23117950651607905</v>
      </c>
      <c r="Y956">
        <f t="shared" si="2997"/>
        <v>0.16791458312254418</v>
      </c>
      <c r="Z956">
        <f t="shared" ref="Z956" si="3172">Z955+$K$2*LN(1+($L956)^Z$4)</f>
        <v>0.12943470462619505</v>
      </c>
    </row>
    <row r="957" spans="12:26">
      <c r="L957">
        <f t="shared" si="2992"/>
        <v>0.95150000000000079</v>
      </c>
      <c r="M957">
        <f t="shared" si="2993"/>
        <v>0.47600000000000037</v>
      </c>
      <c r="N957">
        <f t="shared" si="2993"/>
        <v>0.66885445725950121</v>
      </c>
      <c r="O957">
        <f t="shared" si="2993"/>
        <v>0.7608129758584764</v>
      </c>
      <c r="P957">
        <f t="shared" si="2993"/>
        <v>0.81077150571360312</v>
      </c>
      <c r="Q957">
        <f t="shared" si="3055"/>
        <v>0.84180401471012067</v>
      </c>
      <c r="R957">
        <f t="shared" si="3055"/>
        <v>0.86285366724205159</v>
      </c>
      <c r="S957">
        <f t="shared" ref="S957:T957" si="3173">S956+$K$2/(1+($L957)^S$4)</f>
        <v>0.87802180300932586</v>
      </c>
      <c r="T957">
        <f t="shared" si="3173"/>
        <v>0.88944052563470721</v>
      </c>
      <c r="U957">
        <f t="shared" ref="U957:V957" si="3174">U956+$K$2/(1+($L957)^U$4)</f>
        <v>0.89832487315466758</v>
      </c>
      <c r="V957">
        <f t="shared" si="3174"/>
        <v>0.90541711962186178</v>
      </c>
      <c r="X957">
        <f t="shared" si="2997"/>
        <v>0.2318241734157008</v>
      </c>
      <c r="Y957">
        <f t="shared" si="2997"/>
        <v>0.16853593493644078</v>
      </c>
      <c r="Z957">
        <f t="shared" ref="Z957" si="3175">Z956+$K$2*LN(1+($L957)^Z$4)</f>
        <v>0.13003335577855832</v>
      </c>
    </row>
    <row r="958" spans="12:26">
      <c r="L958">
        <f t="shared" si="2992"/>
        <v>0.95250000000000079</v>
      </c>
      <c r="M958">
        <f t="shared" si="2993"/>
        <v>0.47650000000000037</v>
      </c>
      <c r="N958">
        <f t="shared" si="2993"/>
        <v>0.66936662115194678</v>
      </c>
      <c r="O958">
        <f t="shared" si="2993"/>
        <v>0.76133728925370059</v>
      </c>
      <c r="P958">
        <f t="shared" si="2993"/>
        <v>0.81130793990028227</v>
      </c>
      <c r="Q958">
        <f t="shared" si="3055"/>
        <v>0.84235252679061356</v>
      </c>
      <c r="R958">
        <f t="shared" si="3055"/>
        <v>0.86341420033371452</v>
      </c>
      <c r="S958">
        <f t="shared" ref="S958:T958" si="3176">S957+$K$2/(1+($L958)^S$4)</f>
        <v>0.8785942865098052</v>
      </c>
      <c r="T958">
        <f t="shared" si="3176"/>
        <v>0.89002487554859644</v>
      </c>
      <c r="U958">
        <f t="shared" ref="U958:V958" si="3177">U957+$K$2/(1+($L958)^U$4)</f>
        <v>0.89892099247834722</v>
      </c>
      <c r="V958">
        <f t="shared" si="3177"/>
        <v>0.90602489878282411</v>
      </c>
      <c r="X958">
        <f t="shared" si="2997"/>
        <v>0.23246983910665309</v>
      </c>
      <c r="Y958">
        <f t="shared" si="2997"/>
        <v>0.16915874633249084</v>
      </c>
      <c r="Z958">
        <f t="shared" ref="Z958" si="3178">Z957+$K$2*LN(1+($L958)^Z$4)</f>
        <v>0.13063390175346812</v>
      </c>
    </row>
    <row r="959" spans="12:26">
      <c r="L959">
        <f t="shared" si="2992"/>
        <v>0.95350000000000079</v>
      </c>
      <c r="M959">
        <f t="shared" si="2993"/>
        <v>0.47700000000000037</v>
      </c>
      <c r="N959">
        <f t="shared" si="2993"/>
        <v>0.66987852286681748</v>
      </c>
      <c r="O959">
        <f t="shared" si="2993"/>
        <v>0.7618610792039785</v>
      </c>
      <c r="P959">
        <f t="shared" si="2993"/>
        <v>0.81184359118803662</v>
      </c>
      <c r="Q959">
        <f t="shared" si="3055"/>
        <v>0.84289999922085368</v>
      </c>
      <c r="R959">
        <f t="shared" si="3055"/>
        <v>0.86397344059504588</v>
      </c>
      <c r="S959">
        <f t="shared" ref="S959:T959" si="3179">S958+$K$2/(1+($L959)^S$4)</f>
        <v>0.87916522841261691</v>
      </c>
      <c r="T959">
        <f t="shared" si="3179"/>
        <v>0.89060744031853112</v>
      </c>
      <c r="U959">
        <f t="shared" ref="U959:V959" si="3180">U958+$K$2/(1+($L959)^U$4)</f>
        <v>0.89951508910231404</v>
      </c>
      <c r="V959">
        <f t="shared" si="3180"/>
        <v>0.9066304244043647</v>
      </c>
      <c r="X959">
        <f t="shared" si="2997"/>
        <v>0.23311650363992756</v>
      </c>
      <c r="Y959">
        <f t="shared" si="2997"/>
        <v>0.16978301824467065</v>
      </c>
      <c r="Z959">
        <f t="shared" ref="Z959" si="3181">Z958+$K$2*LN(1+($L959)^Z$4)</f>
        <v>0.13123634492775338</v>
      </c>
    </row>
    <row r="960" spans="12:26">
      <c r="L960">
        <f t="shared" si="2992"/>
        <v>0.95450000000000079</v>
      </c>
      <c r="M960">
        <f t="shared" si="2993"/>
        <v>0.47750000000000037</v>
      </c>
      <c r="N960">
        <f t="shared" si="2993"/>
        <v>0.67039016267239437</v>
      </c>
      <c r="O960">
        <f t="shared" si="2993"/>
        <v>0.76238434620580642</v>
      </c>
      <c r="P960">
        <f t="shared" si="2993"/>
        <v>0.81237846022204319</v>
      </c>
      <c r="Q960">
        <f t="shared" si="3055"/>
        <v>0.84344643267687713</v>
      </c>
      <c r="R960">
        <f t="shared" si="3055"/>
        <v>0.86453138857857603</v>
      </c>
      <c r="S960">
        <f t="shared" ref="S960:T960" si="3182">S959+$K$2/(1+($L960)^S$4)</f>
        <v>0.87973462895814658</v>
      </c>
      <c r="T960">
        <f t="shared" si="3182"/>
        <v>0.89118821965259165</v>
      </c>
      <c r="U960">
        <f t="shared" ref="U960:V960" si="3183">U959+$K$2/(1+($L960)^U$4)</f>
        <v>0.90010716195384166</v>
      </c>
      <c r="V960">
        <f t="shared" si="3183"/>
        <v>0.90723369435965662</v>
      </c>
      <c r="X960">
        <f t="shared" si="2997"/>
        <v>0.23376416706536823</v>
      </c>
      <c r="Y960">
        <f t="shared" si="2997"/>
        <v>0.17040875160297378</v>
      </c>
      <c r="Z960">
        <f t="shared" ref="Z960" si="3184">Z959+$K$2*LN(1+($L960)^Z$4)</f>
        <v>0.13184068767044227</v>
      </c>
    </row>
    <row r="961" spans="12:26">
      <c r="L961">
        <f t="shared" si="2992"/>
        <v>0.95550000000000079</v>
      </c>
      <c r="M961">
        <f t="shared" si="2993"/>
        <v>0.47800000000000037</v>
      </c>
      <c r="N961">
        <f t="shared" si="2993"/>
        <v>0.67090154083654674</v>
      </c>
      <c r="O961">
        <f t="shared" si="2993"/>
        <v>0.76290709075583507</v>
      </c>
      <c r="P961">
        <f t="shared" si="2993"/>
        <v>0.81291254765011534</v>
      </c>
      <c r="Q961">
        <f t="shared" si="3055"/>
        <v>0.84399182784261451</v>
      </c>
      <c r="R961">
        <f t="shared" si="3055"/>
        <v>0.86508804485350888</v>
      </c>
      <c r="S961">
        <f t="shared" ref="S961:T961" si="3185">S960+$K$2/(1+($L961)^S$4)</f>
        <v>0.88030248841635395</v>
      </c>
      <c r="T961">
        <f t="shared" si="3185"/>
        <v>0.8917672133058796</v>
      </c>
      <c r="U961">
        <f t="shared" ref="U961:V961" si="3186">U960+$K$2/(1+($L961)^U$4)</f>
        <v>0.90069721002944858</v>
      </c>
      <c r="V961">
        <f t="shared" si="3186"/>
        <v>0.90783470661813526</v>
      </c>
      <c r="X961">
        <f t="shared" si="2997"/>
        <v>0.23441282943167477</v>
      </c>
      <c r="Y961">
        <f t="shared" si="2997"/>
        <v>0.17103594733341529</v>
      </c>
      <c r="Z961">
        <f t="shared" ref="Z961" si="3187">Z960+$K$2*LN(1+($L961)^Z$4)</f>
        <v>0.13244693234275348</v>
      </c>
    </row>
    <row r="962" spans="12:26">
      <c r="L962">
        <f t="shared" si="2992"/>
        <v>0.95650000000000079</v>
      </c>
      <c r="M962">
        <f t="shared" si="2993"/>
        <v>0.47850000000000037</v>
      </c>
      <c r="N962">
        <f t="shared" si="2993"/>
        <v>0.6714126576267333</v>
      </c>
      <c r="O962">
        <f t="shared" si="2993"/>
        <v>0.76342931335086617</v>
      </c>
      <c r="P962">
        <f t="shared" si="2993"/>
        <v>0.813445854122686</v>
      </c>
      <c r="Q962">
        <f t="shared" si="3055"/>
        <v>0.84453618540985098</v>
      </c>
      <c r="R962">
        <f t="shared" si="3055"/>
        <v>0.8656434100056567</v>
      </c>
      <c r="S962">
        <f t="shared" ref="S962:T962" si="3188">S961+$K$2/(1+($L962)^S$4)</f>
        <v>0.88086880708668991</v>
      </c>
      <c r="T962">
        <f t="shared" si="3188"/>
        <v>0.89234442108044532</v>
      </c>
      <c r="U962">
        <f t="shared" ref="U962:V962" si="3189">U961+$K$2/(1+($L962)^U$4)</f>
        <v>0.90128523239488967</v>
      </c>
      <c r="V962">
        <f t="shared" si="3189"/>
        <v>0.90843345924564201</v>
      </c>
      <c r="X962">
        <f t="shared" si="2997"/>
        <v>0.23506249078640584</v>
      </c>
      <c r="Y962">
        <f t="shared" si="2997"/>
        <v>0.17166460635803599</v>
      </c>
      <c r="Z962">
        <f t="shared" ref="Z962" si="3190">Z961+$K$2*LN(1+($L962)^Z$4)</f>
        <v>0.13305508129808788</v>
      </c>
    </row>
    <row r="963" spans="12:26">
      <c r="L963">
        <f t="shared" si="2992"/>
        <v>0.95750000000000079</v>
      </c>
      <c r="M963">
        <f t="shared" si="2993"/>
        <v>0.47900000000000037</v>
      </c>
      <c r="N963">
        <f t="shared" si="2993"/>
        <v>0.67192351331000277</v>
      </c>
      <c r="O963">
        <f t="shared" si="2993"/>
        <v>0.76395101448784863</v>
      </c>
      <c r="P963">
        <f t="shared" si="2993"/>
        <v>0.81397838029279013</v>
      </c>
      <c r="Q963">
        <f t="shared" si="3055"/>
        <v>0.84507950607818694</v>
      </c>
      <c r="R963">
        <f t="shared" si="3055"/>
        <v>0.86619748463737412</v>
      </c>
      <c r="S963">
        <f t="shared" ref="S963:T963" si="3191">S962+$K$2/(1+($L963)^S$4)</f>
        <v>0.8814335852980123</v>
      </c>
      <c r="T963">
        <f t="shared" si="3191"/>
        <v>0.8929198428252102</v>
      </c>
      <c r="U963">
        <f t="shared" ref="U963:V963" si="3192">U962+$K$2/(1+($L963)^U$4)</f>
        <v>0.90187122818513799</v>
      </c>
      <c r="V963">
        <f t="shared" si="3192"/>
        <v>0.90902995040455226</v>
      </c>
      <c r="X963">
        <f t="shared" si="2997"/>
        <v>0.23571315117598227</v>
      </c>
      <c r="Y963">
        <f t="shared" si="2997"/>
        <v>0.17229472959490666</v>
      </c>
      <c r="Z963">
        <f t="shared" ref="Z963" si="3193">Z962+$K$2*LN(1+($L963)^Z$4)</f>
        <v>0.1336651368820202</v>
      </c>
    </row>
    <row r="964" spans="12:26">
      <c r="L964">
        <f t="shared" si="2992"/>
        <v>0.9585000000000008</v>
      </c>
      <c r="M964">
        <f t="shared" si="2993"/>
        <v>0.47950000000000037</v>
      </c>
      <c r="N964">
        <f t="shared" si="2993"/>
        <v>0.67243410815299487</v>
      </c>
      <c r="O964">
        <f t="shared" si="2993"/>
        <v>0.76447219466387462</v>
      </c>
      <c r="P964">
        <f t="shared" si="2993"/>
        <v>0.81451012681604773</v>
      </c>
      <c r="Q964">
        <f t="shared" si="3055"/>
        <v>0.84562179055499798</v>
      </c>
      <c r="R964">
        <f t="shared" si="3055"/>
        <v>0.86675026936749133</v>
      </c>
      <c r="S964">
        <f t="shared" ref="S964:T964" si="3194">S963+$K$2/(1+($L964)^S$4)</f>
        <v>0.8819968234084985</v>
      </c>
      <c r="T964">
        <f t="shared" si="3194"/>
        <v>0.89349347843588467</v>
      </c>
      <c r="U964">
        <f t="shared" ref="U964:V964" si="3195">U963+$K$2/(1+($L964)^U$4)</f>
        <v>0.90245519660435791</v>
      </c>
      <c r="V964">
        <f t="shared" si="3195"/>
        <v>0.90962417835388609</v>
      </c>
      <c r="X964">
        <f t="shared" si="2997"/>
        <v>0.23636481064569034</v>
      </c>
      <c r="Y964">
        <f t="shared" si="2997"/>
        <v>0.17292631795813243</v>
      </c>
      <c r="Z964">
        <f t="shared" ref="Z964" si="3196">Z963+$K$2*LN(1+($L964)^Z$4)</f>
        <v>0.13427710143229105</v>
      </c>
    </row>
    <row r="965" spans="12:26">
      <c r="L965">
        <f t="shared" si="2992"/>
        <v>0.9595000000000008</v>
      </c>
      <c r="M965">
        <f t="shared" si="2993"/>
        <v>0.48000000000000037</v>
      </c>
      <c r="N965">
        <f t="shared" si="2993"/>
        <v>0.67294444242194107</v>
      </c>
      <c r="O965">
        <f t="shared" si="2993"/>
        <v>0.76499285437617626</v>
      </c>
      <c r="P965">
        <f t="shared" si="2993"/>
        <v>0.81504109435064653</v>
      </c>
      <c r="Q965">
        <f t="shared" si="3055"/>
        <v>0.8461630395553954</v>
      </c>
      <c r="R965">
        <f t="shared" si="3055"/>
        <v>0.86730176483124732</v>
      </c>
      <c r="S965">
        <f t="shared" ref="S965:T965" si="3197">S964+$K$2/(1+($L965)^S$4)</f>
        <v>0.88255852180555738</v>
      </c>
      <c r="T965">
        <f t="shared" si="3197"/>
        <v>0.89406532785488146</v>
      </c>
      <c r="U965">
        <f t="shared" ref="U965:V965" si="3198">U964+$K$2/(1+($L965)^U$4)</f>
        <v>0.90303713692586862</v>
      </c>
      <c r="V965">
        <f t="shared" si="3198"/>
        <v>0.9102161414494031</v>
      </c>
      <c r="X965">
        <f t="shared" si="2997"/>
        <v>0.23701746923968509</v>
      </c>
      <c r="Y965">
        <f t="shared" si="2997"/>
        <v>0.17355937235785704</v>
      </c>
      <c r="Z965">
        <f t="shared" ref="Z965" si="3199">Z964+$K$2*LN(1+($L965)^Z$4)</f>
        <v>0.13489097727879901</v>
      </c>
    </row>
    <row r="966" spans="12:26">
      <c r="L966">
        <f t="shared" si="2992"/>
        <v>0.9605000000000008</v>
      </c>
      <c r="M966">
        <f t="shared" si="2993"/>
        <v>0.48050000000000037</v>
      </c>
      <c r="N966">
        <f t="shared" si="2993"/>
        <v>0.6734545163826654</v>
      </c>
      <c r="O966">
        <f t="shared" si="2993"/>
        <v>0.76551299412212181</v>
      </c>
      <c r="P966">
        <f t="shared" ref="P966:Q966" si="3200">P965+$K$2/(1+($L966)^P$4)</f>
        <v>0.81557128355732489</v>
      </c>
      <c r="Q966">
        <f t="shared" si="3200"/>
        <v>0.84670325380218581</v>
      </c>
      <c r="R966">
        <f t="shared" ref="R966:S966" si="3201">R965+$K$2/(1+($L966)^R$4)</f>
        <v>0.86785197168022155</v>
      </c>
      <c r="S966">
        <f t="shared" si="3201"/>
        <v>0.88311868090573808</v>
      </c>
      <c r="T966">
        <f t="shared" ref="T966:U966" si="3202">T965+$K$2/(1+($L966)^T$4)</f>
        <v>0.89463539107122436</v>
      </c>
      <c r="U966">
        <f t="shared" si="3202"/>
        <v>0.90361704849209834</v>
      </c>
      <c r="V966">
        <f t="shared" ref="V966" si="3203">V965+$K$2/(1+($L966)^V$4)</f>
        <v>0.91080583814368044</v>
      </c>
      <c r="X966">
        <f t="shared" si="2997"/>
        <v>0.23767112700099349</v>
      </c>
      <c r="Y966">
        <f t="shared" si="2997"/>
        <v>0.1741938937002673</v>
      </c>
      <c r="Z966">
        <f t="shared" ref="Z966" si="3204">Z965+$K$2*LN(1+($L966)^Z$4)</f>
        <v>0.13550676674359308</v>
      </c>
    </row>
    <row r="967" spans="12:26">
      <c r="L967">
        <f t="shared" ref="L967:L1005" si="3205">L966+K$2</f>
        <v>0.9615000000000008</v>
      </c>
      <c r="M967">
        <f t="shared" ref="M967:P1005" si="3206">M966+$K$2/(1+($L967)^M$4)</f>
        <v>0.48100000000000037</v>
      </c>
      <c r="N967">
        <f t="shared" si="3206"/>
        <v>0.67396433030058533</v>
      </c>
      <c r="O967">
        <f t="shared" si="3206"/>
        <v>0.76603261439921189</v>
      </c>
      <c r="P967">
        <f t="shared" si="3206"/>
        <v>0.81610069509935479</v>
      </c>
      <c r="Q967">
        <f t="shared" ref="Q967:R967" si="3207">Q966+$K$2/(1+($L967)^Q$4)</f>
        <v>0.84724243402583121</v>
      </c>
      <c r="R967">
        <f t="shared" si="3207"/>
        <v>0.86840089058226555</v>
      </c>
      <c r="S967">
        <f t="shared" ref="S967:T967" si="3208">S966+$K$2/(1+($L967)^S$4)</f>
        <v>0.88367730115463783</v>
      </c>
      <c r="T967">
        <f t="shared" si="3208"/>
        <v>0.89520366812045205</v>
      </c>
      <c r="U967">
        <f t="shared" ref="U967:V967" si="3209">U966+$K$2/(1+($L967)^U$4)</f>
        <v>0.90419493071452928</v>
      </c>
      <c r="V967">
        <f t="shared" si="3209"/>
        <v>0.91139326698617418</v>
      </c>
      <c r="X967">
        <f t="shared" ref="X967:Y1005" si="3210">X966+$K$2*LN(1+($L967)^X$4)</f>
        <v>0.23832578397151777</v>
      </c>
      <c r="Y967">
        <f t="shared" si="3210"/>
        <v>0.17482988288759752</v>
      </c>
      <c r="Z967">
        <f t="shared" ref="Z967" si="3211">Z966+$K$2*LN(1+($L967)^Z$4)</f>
        <v>0.13612447214086515</v>
      </c>
    </row>
    <row r="968" spans="12:26">
      <c r="L968">
        <f t="shared" si="3205"/>
        <v>0.9625000000000008</v>
      </c>
      <c r="M968">
        <f t="shared" si="3206"/>
        <v>0.48150000000000037</v>
      </c>
      <c r="N968">
        <f t="shared" si="3206"/>
        <v>0.67447388444071277</v>
      </c>
      <c r="O968">
        <f t="shared" si="3206"/>
        <v>0.76655171570507608</v>
      </c>
      <c r="P968">
        <f t="shared" si="3206"/>
        <v>0.81662932964252477</v>
      </c>
      <c r="Q968">
        <f t="shared" ref="Q968:R968" si="3212">Q967+$K$2/(1+($L968)^Q$4)</f>
        <v>0.84778058096440911</v>
      </c>
      <c r="R968">
        <f t="shared" si="3212"/>
        <v>0.86894852222143393</v>
      </c>
      <c r="S968">
        <f t="shared" ref="S968:T968" si="3213">S967+$K$2/(1+($L968)^S$4)</f>
        <v>0.88423438302680735</v>
      </c>
      <c r="T968">
        <f t="shared" si="3213"/>
        <v>0.89577015908451796</v>
      </c>
      <c r="U968">
        <f t="shared" ref="U968:V968" si="3214">U967+$K$2/(1+($L968)^U$4)</f>
        <v>0.90477078307363401</v>
      </c>
      <c r="V968">
        <f t="shared" si="3214"/>
        <v>0.91197842662326456</v>
      </c>
      <c r="X968">
        <f t="shared" si="3210"/>
        <v>0.23898144019203857</v>
      </c>
      <c r="Y968">
        <f t="shared" si="3210"/>
        <v>0.17546734081813381</v>
      </c>
      <c r="Z968">
        <f t="shared" ref="Z968" si="3215">Z967+$K$2*LN(1+($L968)^Z$4)</f>
        <v>0.13674409577694283</v>
      </c>
    </row>
    <row r="969" spans="12:26">
      <c r="L969">
        <f t="shared" si="3205"/>
        <v>0.9635000000000008</v>
      </c>
      <c r="M969">
        <f t="shared" si="3206"/>
        <v>0.48200000000000037</v>
      </c>
      <c r="N969">
        <f t="shared" si="3206"/>
        <v>0.67498317906765448</v>
      </c>
      <c r="O969">
        <f t="shared" si="3206"/>
        <v>0.76707029853746922</v>
      </c>
      <c r="P969">
        <f t="shared" si="3206"/>
        <v>0.81715718785512259</v>
      </c>
      <c r="Q969">
        <f t="shared" ref="Q969:R969" si="3216">Q968+$K$2/(1+($L969)^Q$4)</f>
        <v>0.84831769536357171</v>
      </c>
      <c r="R969">
        <f t="shared" si="3216"/>
        <v>0.8694948672979147</v>
      </c>
      <c r="S969">
        <f t="shared" ref="S969:T969" si="3217">S968+$K$2/(1+($L969)^S$4)</f>
        <v>0.8847899270256544</v>
      </c>
      <c r="T969">
        <f t="shared" si="3217"/>
        <v>0.89633486409168506</v>
      </c>
      <c r="U969">
        <f t="shared" ref="U969:V969" si="3218">U968+$K$2/(1+($L969)^U$4)</f>
        <v>0.90534460511880199</v>
      </c>
      <c r="V969">
        <f t="shared" si="3218"/>
        <v>0.91256131579828492</v>
      </c>
      <c r="X969">
        <f t="shared" si="3210"/>
        <v>0.2396380957022182</v>
      </c>
      <c r="Y969">
        <f t="shared" si="3210"/>
        <v>0.17610626838621879</v>
      </c>
      <c r="Z969">
        <f t="shared" ref="Z969" si="3219">Z968+$K$2*LN(1+($L969)^Z$4)</f>
        <v>0.13736563995028231</v>
      </c>
    </row>
    <row r="970" spans="12:26">
      <c r="L970">
        <f t="shared" si="3205"/>
        <v>0.9645000000000008</v>
      </c>
      <c r="M970">
        <f t="shared" si="3206"/>
        <v>0.48250000000000037</v>
      </c>
      <c r="N970">
        <f t="shared" si="3206"/>
        <v>0.67549221444561325</v>
      </c>
      <c r="O970">
        <f t="shared" si="3206"/>
        <v>0.76758836339426773</v>
      </c>
      <c r="P970">
        <f t="shared" si="3206"/>
        <v>0.81768427040791847</v>
      </c>
      <c r="Q970">
        <f t="shared" ref="Q970:R970" si="3220">Q969+$K$2/(1+($L970)^Q$4)</f>
        <v>0.84885377797650596</v>
      </c>
      <c r="R970">
        <f t="shared" si="3220"/>
        <v>0.87003992652795881</v>
      </c>
      <c r="S970">
        <f t="shared" ref="S970:T970" si="3221">S969+$K$2/(1+($L970)^S$4)</f>
        <v>0.88534393368334552</v>
      </c>
      <c r="T970">
        <f t="shared" si="3221"/>
        <v>0.89689778331641656</v>
      </c>
      <c r="U970">
        <f t="shared" ref="U970:V970" si="3222">U969+$K$2/(1+($L970)^U$4)</f>
        <v>0.9059163964682575</v>
      </c>
      <c r="V970">
        <f t="shared" si="3222"/>
        <v>0.91314193335153349</v>
      </c>
      <c r="X970">
        <f t="shared" si="3210"/>
        <v>0.24029575054060387</v>
      </c>
      <c r="Y970">
        <f t="shared" si="3210"/>
        <v>0.17674666648225593</v>
      </c>
      <c r="Z970">
        <f t="shared" ref="Z970" si="3223">Z969+$K$2*LN(1+($L970)^Z$4)</f>
        <v>0.13798910695146158</v>
      </c>
    </row>
    <row r="971" spans="12:26">
      <c r="L971">
        <f t="shared" si="3205"/>
        <v>0.9655000000000008</v>
      </c>
      <c r="M971">
        <f t="shared" si="3206"/>
        <v>0.48300000000000037</v>
      </c>
      <c r="N971">
        <f t="shared" si="3206"/>
        <v>0.6760009908383886</v>
      </c>
      <c r="O971">
        <f t="shared" si="3206"/>
        <v>0.76810591077346602</v>
      </c>
      <c r="P971">
        <f t="shared" si="3206"/>
        <v>0.81821057797414809</v>
      </c>
      <c r="Q971">
        <f t="shared" ref="Q971:R971" si="3224">Q970+$K$2/(1+($L971)^Q$4)</f>
        <v>0.84938882956389306</v>
      </c>
      <c r="R971">
        <f t="shared" si="3224"/>
        <v>0.8705837006438093</v>
      </c>
      <c r="S971">
        <f t="shared" ref="S971:T971" si="3225">S970+$K$2/(1+($L971)^S$4)</f>
        <v>0.8858964035607062</v>
      </c>
      <c r="T971">
        <f t="shared" si="3225"/>
        <v>0.89745891697926206</v>
      </c>
      <c r="U971">
        <f t="shared" ref="U971:V971" si="3226">U970+$K$2/(1+($L971)^U$4)</f>
        <v>0.90648615680896849</v>
      </c>
      <c r="V971">
        <f t="shared" si="3226"/>
        <v>0.91372027822026947</v>
      </c>
      <c r="X971">
        <f t="shared" si="3210"/>
        <v>0.24095440474463092</v>
      </c>
      <c r="Y971">
        <f t="shared" si="3210"/>
        <v>0.17738853599271415</v>
      </c>
      <c r="Z971">
        <f t="shared" ref="Z971" si="3227">Z970+$K$2*LN(1+($L971)^Z$4)</f>
        <v>0.13861449906317377</v>
      </c>
    </row>
    <row r="972" spans="12:26">
      <c r="L972">
        <f t="shared" si="3205"/>
        <v>0.9665000000000008</v>
      </c>
      <c r="M972">
        <f t="shared" si="3206"/>
        <v>0.48350000000000037</v>
      </c>
      <c r="N972">
        <f t="shared" si="3206"/>
        <v>0.67650950850937763</v>
      </c>
      <c r="O972">
        <f t="shared" si="3206"/>
        <v>0.7686229411731732</v>
      </c>
      <c r="P972">
        <f t="shared" si="3206"/>
        <v>0.81873611122949552</v>
      </c>
      <c r="Q972">
        <f t="shared" ref="Q972:R972" si="3228">Q971+$K$2/(1+($L972)^Q$4)</f>
        <v>0.84992285089386777</v>
      </c>
      <c r="R972">
        <f t="shared" si="3228"/>
        <v>0.87112619039363015</v>
      </c>
      <c r="S972">
        <f t="shared" ref="S972:T972" si="3229">S971+$K$2/(1+($L972)^S$4)</f>
        <v>0.88644733724711855</v>
      </c>
      <c r="T972">
        <f t="shared" si="3229"/>
        <v>0.89801826534673912</v>
      </c>
      <c r="U972">
        <f t="shared" ref="U972:V972" si="3230">U971+$K$2/(1+($L972)^U$4)</f>
        <v>0.90705388589654612</v>
      </c>
      <c r="V972">
        <f t="shared" si="3230"/>
        <v>0.91429634943869265</v>
      </c>
      <c r="X972">
        <f t="shared" si="3210"/>
        <v>0.24161405835062605</v>
      </c>
      <c r="Y972">
        <f t="shared" si="3210"/>
        <v>0.17803187780013249</v>
      </c>
      <c r="Z972">
        <f t="shared" ref="Z972" si="3231">Z971+$K$2*LN(1+($L972)^Z$4)</f>
        <v>0.13924181856022066</v>
      </c>
    </row>
    <row r="973" spans="12:26">
      <c r="L973">
        <f t="shared" si="3205"/>
        <v>0.9675000000000008</v>
      </c>
      <c r="M973">
        <f t="shared" si="3206"/>
        <v>0.48400000000000037</v>
      </c>
      <c r="N973">
        <f t="shared" si="3206"/>
        <v>0.67701776772157585</v>
      </c>
      <c r="O973">
        <f t="shared" si="3206"/>
        <v>0.76913945509160919</v>
      </c>
      <c r="P973">
        <f t="shared" si="3206"/>
        <v>0.81926087085207622</v>
      </c>
      <c r="Q973">
        <f t="shared" ref="Q973:R973" si="3232">Q972+$K$2/(1+($L973)^Q$4)</f>
        <v>0.85045584274197783</v>
      </c>
      <c r="R973">
        <f t="shared" si="3232"/>
        <v>0.87166739654143377</v>
      </c>
      <c r="S973">
        <f t="shared" ref="S973:T973" si="3233">S972+$K$2/(1+($L973)^S$4)</f>
        <v>0.88699673536041779</v>
      </c>
      <c r="T973">
        <f t="shared" si="3233"/>
        <v>0.89857582873121089</v>
      </c>
      <c r="U973">
        <f t="shared" ref="U973:V973" si="3234">U972+$K$2/(1+($L973)^U$4)</f>
        <v>0.90761958355513594</v>
      </c>
      <c r="V973">
        <f t="shared" si="3234"/>
        <v>0.91487014613790618</v>
      </c>
      <c r="X973">
        <f t="shared" si="3210"/>
        <v>0.24227471139381043</v>
      </c>
      <c r="Y973">
        <f t="shared" si="3210"/>
        <v>0.17867669278312467</v>
      </c>
      <c r="Z973">
        <f t="shared" ref="Z973" si="3235">Z972+$K$2*LN(1+($L973)^Z$4)</f>
        <v>0.13987106770950644</v>
      </c>
    </row>
    <row r="974" spans="12:26">
      <c r="L974">
        <f t="shared" si="3205"/>
        <v>0.9685000000000008</v>
      </c>
      <c r="M974">
        <f t="shared" si="3206"/>
        <v>0.48450000000000037</v>
      </c>
      <c r="N974">
        <f t="shared" si="3206"/>
        <v>0.67752576873757786</v>
      </c>
      <c r="O974">
        <f t="shared" si="3206"/>
        <v>0.76965545302710148</v>
      </c>
      <c r="P974">
        <f t="shared" si="3206"/>
        <v>0.81978485752242047</v>
      </c>
      <c r="Q974">
        <f t="shared" ref="Q974:R974" si="3236">Q973+$K$2/(1+($L974)^Q$4)</f>
        <v>0.85098780589114353</v>
      </c>
      <c r="R974">
        <f t="shared" si="3236"/>
        <v>0.87220731986700883</v>
      </c>
      <c r="S974">
        <f t="shared" ref="S974:T974" si="3237">S973+$K$2/(1+($L974)^S$4)</f>
        <v>0.8875445985467868</v>
      </c>
      <c r="T974">
        <f t="shared" si="3237"/>
        <v>0.89913160749075882</v>
      </c>
      <c r="U974">
        <f t="shared" ref="U974:V974" si="3238">U973+$K$2/(1+($L974)^U$4)</f>
        <v>0.90818324967729946</v>
      </c>
      <c r="V974">
        <f t="shared" si="3238"/>
        <v>0.91544166754586409</v>
      </c>
      <c r="X974">
        <f t="shared" si="3210"/>
        <v>0.242936363908303</v>
      </c>
      <c r="Y974">
        <f t="shared" si="3210"/>
        <v>0.1793229818163837</v>
      </c>
      <c r="Z974">
        <f t="shared" ref="Z974" si="3239">Z973+$K$2*LN(1+($L974)^Z$4)</f>
        <v>0.14050224877003162</v>
      </c>
    </row>
    <row r="975" spans="12:26">
      <c r="L975">
        <f t="shared" si="3205"/>
        <v>0.96950000000000081</v>
      </c>
      <c r="M975">
        <f t="shared" si="3206"/>
        <v>0.48500000000000038</v>
      </c>
      <c r="N975">
        <f t="shared" si="3206"/>
        <v>0.67803351181957838</v>
      </c>
      <c r="O975">
        <f t="shared" si="3206"/>
        <v>0.77017093547808135</v>
      </c>
      <c r="P975">
        <f t="shared" si="3206"/>
        <v>0.82030807192345601</v>
      </c>
      <c r="Q975">
        <f t="shared" ref="Q975:R975" si="3240">Q974+$K$2/(1+($L975)^Q$4)</f>
        <v>0.85151874113161663</v>
      </c>
      <c r="R975">
        <f t="shared" si="3240"/>
        <v>0.87274596116584691</v>
      </c>
      <c r="S975">
        <f t="shared" ref="S975:T975" si="3241">S974+$K$2/(1+($L975)^S$4)</f>
        <v>0.88809092748064855</v>
      </c>
      <c r="T975">
        <f t="shared" si="3241"/>
        <v>0.89968560202905157</v>
      </c>
      <c r="U975">
        <f t="shared" ref="U975:V975" si="3242">U974+$K$2/(1+($L975)^U$4)</f>
        <v>0.90874488422388777</v>
      </c>
      <c r="V975">
        <f t="shared" si="3242"/>
        <v>0.91601091298730153</v>
      </c>
      <c r="X975">
        <f t="shared" si="3210"/>
        <v>0.24359901592712366</v>
      </c>
      <c r="Y975">
        <f t="shared" si="3210"/>
        <v>0.17997074577068667</v>
      </c>
      <c r="Z975">
        <f t="shared" ref="Z975" si="3243">Z974+$K$2*LN(1+($L975)^Z$4)</f>
        <v>0.14113536399288712</v>
      </c>
    </row>
    <row r="976" spans="12:26">
      <c r="L976">
        <f t="shared" si="3205"/>
        <v>0.97050000000000081</v>
      </c>
      <c r="M976">
        <f t="shared" si="3206"/>
        <v>0.48550000000000038</v>
      </c>
      <c r="N976">
        <f t="shared" si="3206"/>
        <v>0.67854099722937289</v>
      </c>
      <c r="O976">
        <f t="shared" si="3206"/>
        <v>0.77068590294308059</v>
      </c>
      <c r="P976">
        <f t="shared" si="3206"/>
        <v>0.82083051474049151</v>
      </c>
      <c r="Q976">
        <f t="shared" ref="Q976:R976" si="3244">Q975+$K$2/(1+($L976)^Q$4)</f>
        <v>0.85204864926093948</v>
      </c>
      <c r="R976">
        <f t="shared" si="3244"/>
        <v>0.87328332124906882</v>
      </c>
      <c r="S976">
        <f t="shared" ref="S976:T976" si="3245">S975+$K$2/(1+($L976)^S$4)</f>
        <v>0.88863572286455716</v>
      </c>
      <c r="T976">
        <f t="shared" si="3245"/>
        <v>0.90023781279520954</v>
      </c>
      <c r="U976">
        <f t="shared" ref="U976:V976" si="3246">U975+$K$2/(1+($L976)^U$4)</f>
        <v>0.90930448722390544</v>
      </c>
      <c r="V976">
        <f t="shared" si="3246"/>
        <v>0.91657788188364975</v>
      </c>
      <c r="X976">
        <f t="shared" si="3210"/>
        <v>0.24426266748219636</v>
      </c>
      <c r="Y976">
        <f t="shared" si="3210"/>
        <v>0.18061998551289934</v>
      </c>
      <c r="Z976">
        <f t="shared" ref="Z976" si="3247">Z975+$K$2*LN(1+($L976)^Z$4)</f>
        <v>0.14177041562124867</v>
      </c>
    </row>
    <row r="977" spans="12:26">
      <c r="L977">
        <f t="shared" si="3205"/>
        <v>0.97150000000000081</v>
      </c>
      <c r="M977">
        <f t="shared" si="3206"/>
        <v>0.48600000000000038</v>
      </c>
      <c r="N977">
        <f t="shared" si="3206"/>
        <v>0.67904822522835839</v>
      </c>
      <c r="O977">
        <f t="shared" si="3206"/>
        <v>0.771200355920728</v>
      </c>
      <c r="P977">
        <f t="shared" si="3206"/>
        <v>0.82135218666119969</v>
      </c>
      <c r="Q977">
        <f t="shared" ref="Q977:R977" si="3248">Q976+$K$2/(1+($L977)^Q$4)</f>
        <v>0.85257753108390433</v>
      </c>
      <c r="R977">
        <f t="shared" si="3248"/>
        <v>0.87381940094335064</v>
      </c>
      <c r="S977">
        <f t="shared" ref="S977:T977" si="3249">S976+$K$2/(1+($L977)^S$4)</f>
        <v>0.88917898542908713</v>
      </c>
      <c r="T977">
        <f t="shared" si="3249"/>
        <v>0.90078824028366489</v>
      </c>
      <c r="U977">
        <f t="shared" ref="U977:V977" si="3250">U976+$K$2/(1+($L977)^U$4)</f>
        <v>0.90986205877436654</v>
      </c>
      <c r="V977">
        <f t="shared" si="3250"/>
        <v>0.9171425737529344</v>
      </c>
      <c r="X977">
        <f t="shared" si="3210"/>
        <v>0.24492731860435243</v>
      </c>
      <c r="Y977">
        <f t="shared" si="3210"/>
        <v>0.18127070190598107</v>
      </c>
      <c r="Z977">
        <f t="shared" ref="Z977" si="3251">Z976+$K$2*LN(1+($L977)^Z$4)</f>
        <v>0.14240740589037124</v>
      </c>
    </row>
    <row r="978" spans="12:26">
      <c r="L978">
        <f t="shared" si="3205"/>
        <v>0.97250000000000081</v>
      </c>
      <c r="M978">
        <f t="shared" si="3206"/>
        <v>0.48650000000000038</v>
      </c>
      <c r="N978">
        <f t="shared" si="3206"/>
        <v>0.67955519607753456</v>
      </c>
      <c r="O978">
        <f t="shared" si="3206"/>
        <v>0.77171429490974575</v>
      </c>
      <c r="P978">
        <f t="shared" si="3206"/>
        <v>0.82187308837560036</v>
      </c>
      <c r="Q978">
        <f t="shared" ref="Q978:R978" si="3252">Q977+$K$2/(1+($L978)^Q$4)</f>
        <v>0.85310538741251218</v>
      </c>
      <c r="R978">
        <f t="shared" si="3252"/>
        <v>0.87435420109084871</v>
      </c>
      <c r="S978">
        <f t="shared" ref="S978:T978" si="3253">S977+$K$2/(1+($L978)^S$4)</f>
        <v>0.88972071593272084</v>
      </c>
      <c r="T978">
        <f t="shared" si="3253"/>
        <v>0.90133688503401788</v>
      </c>
      <c r="U978">
        <f t="shared" ref="U978:V978" si="3254">U977+$K$2/(1+($L978)^U$4)</f>
        <v>0.91041759904014163</v>
      </c>
      <c r="V978">
        <f t="shared" si="3254"/>
        <v>0.9177049882096584</v>
      </c>
      <c r="X978">
        <f t="shared" si="3210"/>
        <v>0.24559296932333363</v>
      </c>
      <c r="Y978">
        <f t="shared" si="3210"/>
        <v>0.18192289580898946</v>
      </c>
      <c r="Z978">
        <f t="shared" ref="Z978" si="3255">Z977+$K$2*LN(1+($L978)^Z$4)</f>
        <v>0.14304633702758376</v>
      </c>
    </row>
    <row r="979" spans="12:26">
      <c r="L979">
        <f t="shared" si="3205"/>
        <v>0.97350000000000081</v>
      </c>
      <c r="M979">
        <f t="shared" si="3206"/>
        <v>0.48700000000000038</v>
      </c>
      <c r="N979">
        <f t="shared" si="3206"/>
        <v>0.68006191003750416</v>
      </c>
      <c r="O979">
        <f t="shared" si="3206"/>
        <v>0.77222772040894616</v>
      </c>
      <c r="P979">
        <f t="shared" si="3206"/>
        <v>0.82239322057604392</v>
      </c>
      <c r="Q979">
        <f t="shared" ref="Q979:R979" si="3256">Q978+$K$2/(1+($L979)^Q$4)</f>
        <v>0.85363221906593179</v>
      </c>
      <c r="R979">
        <f t="shared" si="3256"/>
        <v>0.87488772254912461</v>
      </c>
      <c r="S979">
        <f t="shared" ref="S979:T979" si="3257">S978+$K$2/(1+($L979)^S$4)</f>
        <v>0.89026091516173445</v>
      </c>
      <c r="T979">
        <f t="shared" si="3257"/>
        <v>0.90188374763088852</v>
      </c>
      <c r="U979">
        <f t="shared" ref="U979:V979" si="3258">U978+$K$2/(1+($L979)^U$4)</f>
        <v>0.9109711082537959</v>
      </c>
      <c r="V979">
        <f t="shared" si="3258"/>
        <v>0.91826512496466817</v>
      </c>
      <c r="X979">
        <f t="shared" si="3210"/>
        <v>0.24625961966779539</v>
      </c>
      <c r="Y979">
        <f t="shared" si="3210"/>
        <v>0.18257656807708522</v>
      </c>
      <c r="Z979">
        <f t="shared" ref="Z979" si="3259">Z978+$K$2*LN(1+($L979)^Z$4)</f>
        <v>0.14368721125228404</v>
      </c>
    </row>
    <row r="980" spans="12:26">
      <c r="L980">
        <f t="shared" si="3205"/>
        <v>0.97450000000000081</v>
      </c>
      <c r="M980">
        <f t="shared" si="3206"/>
        <v>0.48750000000000038</v>
      </c>
      <c r="N980">
        <f t="shared" si="3206"/>
        <v>0.68056836736847404</v>
      </c>
      <c r="O980">
        <f t="shared" si="3206"/>
        <v>0.77274063291722805</v>
      </c>
      <c r="P980">
        <f t="shared" si="3206"/>
        <v>0.82291258395719458</v>
      </c>
      <c r="Q980">
        <f t="shared" ref="Q980:R980" si="3260">Q979+$K$2/(1+($L980)^Q$4)</f>
        <v>0.85415802687045839</v>
      </c>
      <c r="R980">
        <f t="shared" si="3260"/>
        <v>0.87541996619106921</v>
      </c>
      <c r="S980">
        <f t="shared" ref="S980:T980" si="3261">S979+$K$2/(1+($L980)^S$4)</f>
        <v>0.89079958393008174</v>
      </c>
      <c r="T980">
        <f t="shared" si="3261"/>
        <v>0.90242882870376473</v>
      </c>
      <c r="U980">
        <f t="shared" ref="U980:V980" si="3262">U979+$K$2/(1+($L980)^U$4)</f>
        <v>0.91152258671541941</v>
      </c>
      <c r="V980">
        <f t="shared" si="3262"/>
        <v>0.91882298382500471</v>
      </c>
      <c r="X980">
        <f t="shared" si="3210"/>
        <v>0.24692726966530995</v>
      </c>
      <c r="Y980">
        <f t="shared" si="3210"/>
        <v>0.18323171956153703</v>
      </c>
      <c r="Z980">
        <f t="shared" ref="Z980" si="3263">Z979+$K$2*LN(1+($L980)^Z$4)</f>
        <v>0.14433003077593376</v>
      </c>
    </row>
    <row r="981" spans="12:26">
      <c r="L981">
        <f t="shared" si="3205"/>
        <v>0.97550000000000081</v>
      </c>
      <c r="M981">
        <f t="shared" si="3206"/>
        <v>0.48800000000000038</v>
      </c>
      <c r="N981">
        <f t="shared" si="3206"/>
        <v>0.68107456833025581</v>
      </c>
      <c r="O981">
        <f t="shared" si="3206"/>
        <v>0.77325303293357361</v>
      </c>
      <c r="P981">
        <f t="shared" si="3206"/>
        <v>0.82343117921601339</v>
      </c>
      <c r="Q981">
        <f t="shared" ref="Q981:R981" si="3264">Q980+$K$2/(1+($L981)^Q$4)</f>
        <v>0.85468281165947269</v>
      </c>
      <c r="R981">
        <f t="shared" si="3264"/>
        <v>0.87595093290482662</v>
      </c>
      <c r="S981">
        <f t="shared" ref="S981:T981" si="3265">S980+$K$2/(1+($L981)^S$4)</f>
        <v>0.89133672307927692</v>
      </c>
      <c r="T981">
        <f t="shared" si="3265"/>
        <v>0.90297212892684564</v>
      </c>
      <c r="U981">
        <f t="shared" ref="U981:V981" si="3266">U980+$K$2/(1+($L981)^U$4)</f>
        <v>0.91207203479244836</v>
      </c>
      <c r="V981">
        <f t="shared" si="3266"/>
        <v>0.91937856469373869</v>
      </c>
      <c r="X981">
        <f t="shared" si="3210"/>
        <v>0.24759591934236952</v>
      </c>
      <c r="Y981">
        <f t="shared" si="3210"/>
        <v>0.18388835110972637</v>
      </c>
      <c r="Z981">
        <f t="shared" ref="Z981" si="3267">Z980+$K$2*LN(1+($L981)^Z$4)</f>
        <v>0.14497479780205383</v>
      </c>
    </row>
    <row r="982" spans="12:26">
      <c r="L982">
        <f t="shared" si="3205"/>
        <v>0.97650000000000081</v>
      </c>
      <c r="M982">
        <f t="shared" si="3206"/>
        <v>0.48850000000000038</v>
      </c>
      <c r="N982">
        <f t="shared" si="3206"/>
        <v>0.68158051318226698</v>
      </c>
      <c r="O982">
        <f t="shared" si="3206"/>
        <v>0.77376492095704474</v>
      </c>
      <c r="P982">
        <f t="shared" si="3206"/>
        <v>0.8239490070517419</v>
      </c>
      <c r="Q982">
        <f t="shared" ref="Q982:R982" si="3268">Q981+$K$2/(1+($L982)^Q$4)</f>
        <v>0.85520657427339952</v>
      </c>
      <c r="R982">
        <f t="shared" si="3268"/>
        <v>0.87648062359371737</v>
      </c>
      <c r="S982">
        <f t="shared" ref="S982:T982" si="3269">S981+$K$2/(1+($L982)^S$4)</f>
        <v>0.89187233347827544</v>
      </c>
      <c r="T982">
        <f t="shared" si="3269"/>
        <v>0.90351364901888187</v>
      </c>
      <c r="U982">
        <f t="shared" ref="U982:V982" si="3270">U981+$K$2/(1+($L982)^U$4)</f>
        <v>0.91261945291947821</v>
      </c>
      <c r="V982">
        <f t="shared" si="3270"/>
        <v>0.91993186756978973</v>
      </c>
      <c r="X982">
        <f t="shared" si="3210"/>
        <v>0.24826556872438943</v>
      </c>
      <c r="Y982">
        <f t="shared" si="3210"/>
        <v>0.18454646356515256</v>
      </c>
      <c r="Z982">
        <f t="shared" ref="Z982" si="3271">Z981+$K$2*LN(1+($L982)^Z$4)</f>
        <v>0.1456215145262198</v>
      </c>
    </row>
    <row r="983" spans="12:26">
      <c r="L983">
        <f t="shared" si="3205"/>
        <v>0.97750000000000081</v>
      </c>
      <c r="M983">
        <f t="shared" si="3206"/>
        <v>0.48900000000000038</v>
      </c>
      <c r="N983">
        <f t="shared" si="3206"/>
        <v>0.68208620218353122</v>
      </c>
      <c r="O983">
        <f t="shared" si="3206"/>
        <v>0.77427629748677973</v>
      </c>
      <c r="P983">
        <f t="shared" si="3206"/>
        <v>0.8244660681658853</v>
      </c>
      <c r="Q983">
        <f t="shared" ref="Q983:R983" si="3272">Q982+$K$2/(1+($L983)^Q$4)</f>
        <v>0.85572931555966647</v>
      </c>
      <c r="R983">
        <f t="shared" si="3272"/>
        <v>0.87700903917616124</v>
      </c>
      <c r="S983">
        <f t="shared" ref="S983:T983" si="3273">S982+$K$2/(1+($L983)^S$4)</f>
        <v>0.89240641602335313</v>
      </c>
      <c r="T983">
        <f t="shared" si="3273"/>
        <v>0.90405338974301086</v>
      </c>
      <c r="U983">
        <f t="shared" ref="U983:V983" si="3274">U982+$K$2/(1+($L983)^U$4)</f>
        <v>0.91316484159806843</v>
      </c>
      <c r="V983">
        <f t="shared" si="3274"/>
        <v>0.9204828925477303</v>
      </c>
      <c r="X983">
        <f t="shared" si="3210"/>
        <v>0.24893621783571129</v>
      </c>
      <c r="Y983">
        <f t="shared" si="3210"/>
        <v>0.18520605776743754</v>
      </c>
      <c r="Z983">
        <f t="shared" ref="Z983" si="3275">Z982+$K$2*LN(1+($L983)^Z$4)</f>
        <v>0.1462701831360575</v>
      </c>
    </row>
    <row r="984" spans="12:26">
      <c r="L984">
        <f t="shared" si="3205"/>
        <v>0.97850000000000081</v>
      </c>
      <c r="M984">
        <f t="shared" si="3206"/>
        <v>0.48950000000000038</v>
      </c>
      <c r="N984">
        <f t="shared" si="3206"/>
        <v>0.68259163559267955</v>
      </c>
      <c r="O984">
        <f t="shared" si="3206"/>
        <v>0.77478716302198991</v>
      </c>
      <c r="P984">
        <f t="shared" si="3206"/>
        <v>0.82498236326219609</v>
      </c>
      <c r="Q984">
        <f t="shared" ref="Q984:R984" si="3276">Q983+$K$2/(1+($L984)^Q$4)</f>
        <v>0.85625103637266264</v>
      </c>
      <c r="R984">
        <f t="shared" si="3276"/>
        <v>0.87753618058559946</v>
      </c>
      <c r="S984">
        <f t="shared" ref="S984:T984" si="3277">S983+$K$2/(1+($L984)^S$4)</f>
        <v>0.89293897163798386</v>
      </c>
      <c r="T984">
        <f t="shared" si="3277"/>
        <v>0.90459135190658913</v>
      </c>
      <c r="U984">
        <f t="shared" ref="U984:V984" si="3278">U983+$K$2/(1+($L984)^U$4)</f>
        <v>0.91370820139653885</v>
      </c>
      <c r="V984">
        <f t="shared" si="3278"/>
        <v>0.92103163981757441</v>
      </c>
      <c r="X984">
        <f t="shared" si="3210"/>
        <v>0.24960786669960611</v>
      </c>
      <c r="Y984">
        <f t="shared" si="3210"/>
        <v>0.18586713455233095</v>
      </c>
      <c r="Z984">
        <f t="shared" ref="Z984" si="3279">Z983+$K$2*LN(1+($L984)^Z$4)</f>
        <v>0.14692080581123887</v>
      </c>
    </row>
    <row r="985" spans="12:26">
      <c r="L985">
        <f t="shared" si="3205"/>
        <v>0.97950000000000081</v>
      </c>
      <c r="M985">
        <f t="shared" si="3206"/>
        <v>0.49000000000000038</v>
      </c>
      <c r="N985">
        <f t="shared" si="3206"/>
        <v>0.68309681366795105</v>
      </c>
      <c r="O985">
        <f t="shared" si="3206"/>
        <v>0.77529751806195646</v>
      </c>
      <c r="P985">
        <f t="shared" si="3206"/>
        <v>0.82549789304665711</v>
      </c>
      <c r="Q985">
        <f t="shared" ref="Q985:R985" si="3280">Q984+$K$2/(1+($L985)^Q$4)</f>
        <v>0.85677173757369718</v>
      </c>
      <c r="R985">
        <f t="shared" si="3280"/>
        <v>0.8780620487704166</v>
      </c>
      <c r="S985">
        <f t="shared" ref="S985:T985" si="3281">S984+$K$2/(1+($L985)^S$4)</f>
        <v>0.89347000127271603</v>
      </c>
      <c r="T985">
        <f t="shared" si="3281"/>
        <v>0.90512753636101984</v>
      </c>
      <c r="U985">
        <f t="shared" ref="U985:V985" si="3282">U984+$K$2/(1+($L985)^U$4)</f>
        <v>0.9142495329497583</v>
      </c>
      <c r="V985">
        <f t="shared" si="3282"/>
        <v>0.92157810966455023</v>
      </c>
      <c r="X985">
        <f t="shared" si="3210"/>
        <v>0.2502805153382775</v>
      </c>
      <c r="Y985">
        <f t="shared" si="3210"/>
        <v>0.18652969475171513</v>
      </c>
      <c r="Z985">
        <f t="shared" ref="Z985" si="3283">Z984+$K$2*LN(1+($L985)^Z$4)</f>
        <v>0.147573384723478</v>
      </c>
    </row>
    <row r="986" spans="12:26">
      <c r="L986">
        <f t="shared" si="3205"/>
        <v>0.98050000000000082</v>
      </c>
      <c r="M986">
        <f t="shared" si="3206"/>
        <v>0.49050000000000038</v>
      </c>
      <c r="N986">
        <f t="shared" si="3206"/>
        <v>0.6836017366671937</v>
      </c>
      <c r="O986">
        <f t="shared" si="3206"/>
        <v>0.77580736310602683</v>
      </c>
      <c r="P986">
        <f t="shared" si="3206"/>
        <v>0.8260126582274655</v>
      </c>
      <c r="Q986">
        <f t="shared" ref="Q986:R986" si="3284">Q985+$K$2/(1+($L986)^Q$4)</f>
        <v>0.85729142003095771</v>
      </c>
      <c r="R986">
        <f t="shared" si="3284"/>
        <v>0.87858664469386227</v>
      </c>
      <c r="S986">
        <f t="shared" ref="S986:T986" si="3285">S985+$K$2/(1+($L986)^S$4)</f>
        <v>0.89399950590504662</v>
      </c>
      <c r="T986">
        <f t="shared" si="3285"/>
        <v>0.90566194400157729</v>
      </c>
      <c r="U986">
        <f t="shared" ref="U986:V986" si="3286">U985+$K$2/(1+($L986)^U$4)</f>
        <v>0.91478883695892443</v>
      </c>
      <c r="V986">
        <f t="shared" si="3286"/>
        <v>0.92212230246885851</v>
      </c>
      <c r="X986">
        <f t="shared" si="3210"/>
        <v>0.25095416377286467</v>
      </c>
      <c r="Y986">
        <f t="shared" si="3210"/>
        <v>0.1871937391936101</v>
      </c>
      <c r="Z986">
        <f t="shared" ref="Z986" si="3287">Z985+$K$2*LN(1+($L986)^Z$4)</f>
        <v>0.14822792203652729</v>
      </c>
    </row>
    <row r="987" spans="12:26">
      <c r="L987">
        <f t="shared" si="3205"/>
        <v>0.98150000000000082</v>
      </c>
      <c r="M987">
        <f t="shared" si="3206"/>
        <v>0.49100000000000038</v>
      </c>
      <c r="N987">
        <f t="shared" si="3206"/>
        <v>0.68410640484786489</v>
      </c>
      <c r="O987">
        <f t="shared" si="3206"/>
        <v>0.77631669865361153</v>
      </c>
      <c r="P987">
        <f t="shared" si="3206"/>
        <v>0.82652665951501569</v>
      </c>
      <c r="Q987">
        <f t="shared" ref="Q987:R987" si="3288">Q986+$K$2/(1+($L987)^Q$4)</f>
        <v>0.85781008461946884</v>
      </c>
      <c r="R987">
        <f t="shared" si="3288"/>
        <v>0.87910996933397167</v>
      </c>
      <c r="S987">
        <f t="shared" ref="S987:T987" si="3289">S986+$K$2/(1+($L987)^S$4)</f>
        <v>0.8945274865392947</v>
      </c>
      <c r="T987">
        <f t="shared" si="3289"/>
        <v>0.90619457576722706</v>
      </c>
      <c r="U987">
        <f t="shared" ref="U987:V987" si="3290">U986+$K$2/(1+($L987)^U$4)</f>
        <v>0.91532611419133636</v>
      </c>
      <c r="V987">
        <f t="shared" si="3290"/>
        <v>0.92266421870541493</v>
      </c>
      <c r="X987">
        <f t="shared" si="3210"/>
        <v>0.25162881202344567</v>
      </c>
      <c r="Y987">
        <f t="shared" si="3210"/>
        <v>0.18785926870217867</v>
      </c>
      <c r="Z987">
        <f t="shared" ref="Z987" si="3291">Z986+$K$2*LN(1+($L987)^Z$4)</f>
        <v>0.1488844199061739</v>
      </c>
    </row>
    <row r="988" spans="12:26">
      <c r="L988">
        <f t="shared" si="3205"/>
        <v>0.98250000000000082</v>
      </c>
      <c r="M988">
        <f t="shared" si="3206"/>
        <v>0.49150000000000038</v>
      </c>
      <c r="N988">
        <f t="shared" si="3206"/>
        <v>0.68461081846703264</v>
      </c>
      <c r="O988">
        <f t="shared" si="3206"/>
        <v>0.77682552520418091</v>
      </c>
      <c r="P988">
        <f t="shared" si="3206"/>
        <v>0.82703989762188335</v>
      </c>
      <c r="Q988">
        <f t="shared" ref="Q988:R988" si="3292">Q987+$K$2/(1+($L988)^Q$4)</f>
        <v>0.85832773222105063</v>
      </c>
      <c r="R988">
        <f t="shared" si="3292"/>
        <v>0.87963202368348636</v>
      </c>
      <c r="S988">
        <f t="shared" ref="S988:T988" si="3293">S987+$K$2/(1+($L988)^S$4)</f>
        <v>0.89505394420647277</v>
      </c>
      <c r="T988">
        <f t="shared" si="3293"/>
        <v>0.90672543264044247</v>
      </c>
      <c r="U988">
        <f t="shared" ref="U988:V988" si="3294">U987+$K$2/(1+($L988)^U$4)</f>
        <v>0.91586136548015873</v>
      </c>
      <c r="V988">
        <f t="shared" si="3294"/>
        <v>0.92320385894357804</v>
      </c>
      <c r="X988">
        <f t="shared" si="3210"/>
        <v>0.25230446010904045</v>
      </c>
      <c r="Y988">
        <f t="shared" si="3210"/>
        <v>0.18852628409773156</v>
      </c>
      <c r="Z988">
        <f t="shared" ref="Z988" si="3295">Z987+$K$2*LN(1+($L988)^Z$4)</f>
        <v>0.14954288048023623</v>
      </c>
    </row>
    <row r="989" spans="12:26">
      <c r="L989">
        <f t="shared" si="3205"/>
        <v>0.98350000000000082</v>
      </c>
      <c r="M989">
        <f t="shared" si="3206"/>
        <v>0.49200000000000038</v>
      </c>
      <c r="N989">
        <f t="shared" si="3206"/>
        <v>0.68511497778137598</v>
      </c>
      <c r="O989">
        <f t="shared" si="3206"/>
        <v>0.77733384325726174</v>
      </c>
      <c r="P989">
        <f t="shared" si="3206"/>
        <v>0.82755237326280873</v>
      </c>
      <c r="Q989">
        <f t="shared" ref="Q989:R989" si="3296">Q988+$K$2/(1+($L989)^Q$4)</f>
        <v>0.85884436372427708</v>
      </c>
      <c r="R989">
        <f t="shared" si="3296"/>
        <v>0.8801528087497742</v>
      </c>
      <c r="S989">
        <f t="shared" ref="S989:T989" si="3297">S988+$K$2/(1+($L989)^S$4)</f>
        <v>0.89557887996415697</v>
      </c>
      <c r="T989">
        <f t="shared" si="3297"/>
        <v>0.90725451564701776</v>
      </c>
      <c r="U989">
        <f t="shared" ref="U989:V989" si="3298">U988+$K$2/(1+($L989)^U$4)</f>
        <v>0.91639459172417814</v>
      </c>
      <c r="V989">
        <f t="shared" si="3298"/>
        <v>0.92374122384686241</v>
      </c>
      <c r="X989">
        <f t="shared" si="3210"/>
        <v>0.25298110804761403</v>
      </c>
      <c r="Y989">
        <f t="shared" si="3210"/>
        <v>0.18919478619673247</v>
      </c>
      <c r="Z989">
        <f t="shared" ref="Z989" si="3299">Z988+$K$2*LN(1+($L989)^Z$4)</f>
        <v>0.15020330589856071</v>
      </c>
    </row>
    <row r="990" spans="12:26">
      <c r="L990">
        <f t="shared" si="3205"/>
        <v>0.98450000000000082</v>
      </c>
      <c r="M990">
        <f t="shared" si="3206"/>
        <v>0.49250000000000038</v>
      </c>
      <c r="N990">
        <f t="shared" si="3206"/>
        <v>0.68561888304718599</v>
      </c>
      <c r="O990">
        <f t="shared" si="3206"/>
        <v>0.77784165331243404</v>
      </c>
      <c r="P990">
        <f t="shared" si="3206"/>
        <v>0.82806408715468027</v>
      </c>
      <c r="Q990">
        <f t="shared" ref="Q990:R990" si="3300">Q989+$K$2/(1+($L990)^Q$4)</f>
        <v>0.85935998002443426</v>
      </c>
      <c r="R990">
        <f t="shared" si="3300"/>
        <v>0.88067232555474928</v>
      </c>
      <c r="S990">
        <f t="shared" ref="S990:T990" si="3301">S989+$K$2/(1+($L990)^S$4)</f>
        <v>0.89610229489635573</v>
      </c>
      <c r="T990">
        <f t="shared" si="3301"/>
        <v>0.90778182585587697</v>
      </c>
      <c r="U990">
        <f t="shared" ref="U990:V990" si="3302">U989+$K$2/(1+($L990)^U$4)</f>
        <v>0.91692579388755202</v>
      </c>
      <c r="V990">
        <f t="shared" si="3302"/>
        <v>0.92427631417263667</v>
      </c>
      <c r="X990">
        <f t="shared" si="3210"/>
        <v>0.25365875585607955</v>
      </c>
      <c r="Y990">
        <f t="shared" si="3210"/>
        <v>0.18986477581180322</v>
      </c>
      <c r="Z990">
        <f t="shared" ref="Z990" si="3303">Z989+$K$2*LN(1+($L990)^Z$4)</f>
        <v>0.15086569829301877</v>
      </c>
    </row>
    <row r="991" spans="12:26">
      <c r="L991">
        <f t="shared" si="3205"/>
        <v>0.98550000000000082</v>
      </c>
      <c r="M991">
        <f t="shared" si="3206"/>
        <v>0.49300000000000038</v>
      </c>
      <c r="N991">
        <f t="shared" si="3206"/>
        <v>0.68612253452036653</v>
      </c>
      <c r="O991">
        <f t="shared" si="3206"/>
        <v>0.77834895586932773</v>
      </c>
      <c r="P991">
        <f t="shared" si="3206"/>
        <v>0.82857504001651827</v>
      </c>
      <c r="Q991">
        <f t="shared" ref="Q991:R991" si="3304">Q990+$K$2/(1+($L991)^Q$4)</f>
        <v>0.85987458202347866</v>
      </c>
      <c r="R991">
        <f t="shared" si="3304"/>
        <v>0.88119057513479082</v>
      </c>
      <c r="S991">
        <f t="shared" ref="S991:T991" si="3305">S990+$K$2/(1+($L991)^S$4)</f>
        <v>0.89662419011337691</v>
      </c>
      <c r="T991">
        <f t="shared" si="3305"/>
        <v>0.90830736437887971</v>
      </c>
      <c r="U991">
        <f t="shared" ref="U991:V991" si="3306">U990+$K$2/(1+($L991)^U$4)</f>
        <v>0.91745497299954937</v>
      </c>
      <c r="V991">
        <f t="shared" si="3306"/>
        <v>0.92480913077180726</v>
      </c>
      <c r="X991">
        <f t="shared" si="3210"/>
        <v>0.25433740355030132</v>
      </c>
      <c r="Y991">
        <f t="shared" si="3210"/>
        <v>0.190536253751729</v>
      </c>
      <c r="Z991">
        <f t="shared" ref="Z991" si="3307">Z990+$K$2*LN(1+($L991)^Z$4)</f>
        <v>0.15153005978750395</v>
      </c>
    </row>
    <row r="992" spans="12:26">
      <c r="L992">
        <f t="shared" si="3205"/>
        <v>0.98650000000000082</v>
      </c>
      <c r="M992">
        <f t="shared" si="3206"/>
        <v>0.49350000000000038</v>
      </c>
      <c r="N992">
        <f t="shared" si="3206"/>
        <v>0.686625932456435</v>
      </c>
      <c r="O992">
        <f t="shared" si="3206"/>
        <v>0.77885575142761942</v>
      </c>
      <c r="P992">
        <f t="shared" si="3206"/>
        <v>0.82908523256945865</v>
      </c>
      <c r="Q992">
        <f t="shared" ref="Q992:R992" si="3308">Q991+$K$2/(1+($L992)^Q$4)</f>
        <v>0.86038817062999573</v>
      </c>
      <c r="R992">
        <f t="shared" si="3308"/>
        <v>0.88170755854066241</v>
      </c>
      <c r="S992">
        <f t="shared" ref="S992:T992" si="3309">S991+$K$2/(1+($L992)^S$4)</f>
        <v>0.89714456675169385</v>
      </c>
      <c r="T992">
        <f t="shared" si="3309"/>
        <v>0.9088311323706233</v>
      </c>
      <c r="U992">
        <f t="shared" ref="U992:V992" si="3310">U991+$K$2/(1+($L992)^U$4)</f>
        <v>0.91798213015428431</v>
      </c>
      <c r="V992">
        <f t="shared" si="3310"/>
        <v>0.92533967458848776</v>
      </c>
      <c r="X992">
        <f t="shared" si="3210"/>
        <v>0.25501705114509809</v>
      </c>
      <c r="Y992">
        <f t="shared" si="3210"/>
        <v>0.19120922082146358</v>
      </c>
      <c r="Z992">
        <f t="shared" ref="Z992" si="3311">Z991+$K$2*LN(1+($L992)^Z$4)</f>
        <v>0.15219639249792913</v>
      </c>
    </row>
    <row r="993" spans="12:26">
      <c r="L993">
        <f t="shared" si="3205"/>
        <v>0.98750000000000082</v>
      </c>
      <c r="M993">
        <f t="shared" si="3206"/>
        <v>0.49400000000000038</v>
      </c>
      <c r="N993">
        <f t="shared" si="3206"/>
        <v>0.68712907711052307</v>
      </c>
      <c r="O993">
        <f t="shared" si="3206"/>
        <v>0.77936204048702928</v>
      </c>
      <c r="P993">
        <f t="shared" si="3206"/>
        <v>0.82959466553673655</v>
      </c>
      <c r="Q993">
        <f t="shared" ref="Q993:R993" si="3312">Q992+$K$2/(1+($L993)^Q$4)</f>
        <v>0.86090074675915773</v>
      </c>
      <c r="R993">
        <f t="shared" si="3312"/>
        <v>0.88222327683743029</v>
      </c>
      <c r="S993">
        <f t="shared" ref="S993:T993" si="3313">S992+$K$2/(1+($L993)^S$4)</f>
        <v>0.89766342597380955</v>
      </c>
      <c r="T993">
        <f t="shared" si="3313"/>
        <v>0.90935313102824122</v>
      </c>
      <c r="U993">
        <f t="shared" ref="U993:V993" si="3314">U992+$K$2/(1+($L993)^U$4)</f>
        <v>0.91850726651044201</v>
      </c>
      <c r="V993">
        <f t="shared" si="3314"/>
        <v>0.92586794665965355</v>
      </c>
      <c r="X993">
        <f t="shared" si="3210"/>
        <v>0.25569769865424591</v>
      </c>
      <c r="Y993">
        <f t="shared" si="3210"/>
        <v>0.19188367782213447</v>
      </c>
      <c r="Z993">
        <f t="shared" ref="Z993" si="3315">Z992+$K$2*LN(1+($L993)^Z$4)</f>
        <v>0.15286469853222409</v>
      </c>
    </row>
    <row r="994" spans="12:26">
      <c r="L994">
        <f t="shared" si="3205"/>
        <v>0.98850000000000082</v>
      </c>
      <c r="M994">
        <f t="shared" si="3206"/>
        <v>0.49450000000000038</v>
      </c>
      <c r="N994">
        <f t="shared" si="3206"/>
        <v>0.68763196873737753</v>
      </c>
      <c r="O994">
        <f t="shared" si="3206"/>
        <v>0.77986782354731776</v>
      </c>
      <c r="P994">
        <f t="shared" si="3206"/>
        <v>0.83010333964367011</v>
      </c>
      <c r="Q994">
        <f t="shared" ref="Q994:R994" si="3316">Q993+$K$2/(1+($L994)^Q$4)</f>
        <v>0.86141231133268215</v>
      </c>
      <c r="R994">
        <f t="shared" si="3316"/>
        <v>0.88273773110438147</v>
      </c>
      <c r="S994">
        <f t="shared" ref="S994:T994" si="3317">S993+$K$2/(1+($L994)^S$4)</f>
        <v>0.89818076896811994</v>
      </c>
      <c r="T994">
        <f t="shared" si="3317"/>
        <v>0.90987336159119814</v>
      </c>
      <c r="U994">
        <f t="shared" ref="U994:V994" si="3318">U993+$K$2/(1+($L994)^U$4)</f>
        <v>0.91903038329099696</v>
      </c>
      <c r="V994">
        <f t="shared" si="3318"/>
        <v>0.92639394811478315</v>
      </c>
      <c r="X994">
        <f t="shared" si="3210"/>
        <v>0.25637934609048135</v>
      </c>
      <c r="Y994">
        <f t="shared" si="3210"/>
        <v>0.19255962555104827</v>
      </c>
      <c r="Z994">
        <f t="shared" ref="Z994" si="3319">Z993+$K$2*LN(1+($L994)^Z$4)</f>
        <v>0.15353497999033311</v>
      </c>
    </row>
    <row r="995" spans="12:26">
      <c r="L995">
        <f t="shared" si="3205"/>
        <v>0.98950000000000082</v>
      </c>
      <c r="M995">
        <f t="shared" si="3206"/>
        <v>0.49500000000000038</v>
      </c>
      <c r="N995">
        <f t="shared" si="3206"/>
        <v>0.68813460759136091</v>
      </c>
      <c r="O995">
        <f t="shared" si="3206"/>
        <v>0.7803731011082824</v>
      </c>
      <c r="P995">
        <f t="shared" si="3206"/>
        <v>0.83061125561764415</v>
      </c>
      <c r="Q995">
        <f t="shared" ref="Q995:R995" si="3320">Q994+$K$2/(1+($L995)^Q$4)</f>
        <v>0.86192286527878981</v>
      </c>
      <c r="R995">
        <f t="shared" si="3320"/>
        <v>0.8832509224349413</v>
      </c>
      <c r="S995">
        <f t="shared" ref="S995:T995" si="3321">S994+$K$2/(1+($L995)^S$4)</f>
        <v>0.89869659694877546</v>
      </c>
      <c r="T995">
        <f t="shared" si="3321"/>
        <v>0.91039182534108143</v>
      </c>
      <c r="U995">
        <f t="shared" ref="U995:V995" si="3322">U994+$K$2/(1+($L995)^U$4)</f>
        <v>0.91955148178292456</v>
      </c>
      <c r="V995">
        <f t="shared" si="3322"/>
        <v>0.92691768017548459</v>
      </c>
      <c r="X995">
        <f t="shared" si="3210"/>
        <v>0.25706199346550457</v>
      </c>
      <c r="Y995">
        <f t="shared" si="3210"/>
        <v>0.19323706480169592</v>
      </c>
      <c r="Z995">
        <f t="shared" ref="Z995" si="3323">Z994+$K$2*LN(1+($L995)^Z$4)</f>
        <v>0.15420723896421282</v>
      </c>
    </row>
    <row r="996" spans="12:26">
      <c r="L996">
        <f t="shared" si="3205"/>
        <v>0.99050000000000082</v>
      </c>
      <c r="M996">
        <f t="shared" si="3206"/>
        <v>0.49550000000000038</v>
      </c>
      <c r="N996">
        <f t="shared" si="3206"/>
        <v>0.68863699392645261</v>
      </c>
      <c r="O996">
        <f t="shared" si="3206"/>
        <v>0.78087787366975459</v>
      </c>
      <c r="P996">
        <f t="shared" si="3206"/>
        <v>0.83111841418809418</v>
      </c>
      <c r="Q996">
        <f t="shared" ref="Q996:R996" si="3324">Q995+$K$2/(1+($L996)^Q$4)</f>
        <v>0.86243240953216316</v>
      </c>
      <c r="R996">
        <f t="shared" si="3324"/>
        <v>0.88376285193659121</v>
      </c>
      <c r="S996">
        <f t="shared" ref="S996:T996" si="3325">S995+$K$2/(1+($L996)^S$4)</f>
        <v>0.89921091115554186</v>
      </c>
      <c r="T996">
        <f t="shared" si="3325"/>
        <v>0.91090852360138974</v>
      </c>
      <c r="U996">
        <f t="shared" ref="U996:V996" si="3326">U995+$K$2/(1+($L996)^U$4)</f>
        <v>0.92007056333690462</v>
      </c>
      <c r="V996">
        <f t="shared" si="3326"/>
        <v>0.92743914415510875</v>
      </c>
      <c r="X996">
        <f t="shared" si="3210"/>
        <v>0.25774564078998236</v>
      </c>
      <c r="Y996">
        <f t="shared" si="3210"/>
        <v>0.19391599636375803</v>
      </c>
      <c r="Z996">
        <f t="shared" ref="Z996" si="3327">Z995+$K$2*LN(1+($L996)^Z$4)</f>
        <v>0.15488147753783024</v>
      </c>
    </row>
    <row r="997" spans="12:26">
      <c r="L997">
        <f t="shared" si="3205"/>
        <v>0.99150000000000083</v>
      </c>
      <c r="M997">
        <f t="shared" si="3206"/>
        <v>0.49600000000000039</v>
      </c>
      <c r="N997">
        <f t="shared" si="3206"/>
        <v>0.68913912799624921</v>
      </c>
      <c r="O997">
        <f t="shared" si="3206"/>
        <v>0.78138214173159648</v>
      </c>
      <c r="P997">
        <f t="shared" si="3206"/>
        <v>0.83162481608648997</v>
      </c>
      <c r="Q997">
        <f t="shared" ref="Q997:R997" si="3328">Q996+$K$2/(1+($L997)^Q$4)</f>
        <v>0.86294094503390417</v>
      </c>
      <c r="R997">
        <f t="shared" si="3328"/>
        <v>0.88427352073078536</v>
      </c>
      <c r="S997">
        <f t="shared" ref="S997:T997" si="3329">S996+$K$2/(1+($L997)^S$4)</f>
        <v>0.89972371285365882</v>
      </c>
      <c r="T997">
        <f t="shared" si="3329"/>
        <v>0.91142345773731792</v>
      </c>
      <c r="U997">
        <f t="shared" ref="U997:V997" si="3330">U996+$K$2/(1+($L997)^U$4)</f>
        <v>0.92058762936701855</v>
      </c>
      <c r="V997">
        <f t="shared" si="3330"/>
        <v>0.92795834145834855</v>
      </c>
      <c r="X997">
        <f t="shared" si="3210"/>
        <v>0.25843028807355117</v>
      </c>
      <c r="Y997">
        <f t="shared" si="3210"/>
        <v>0.19459642102311028</v>
      </c>
      <c r="Z997">
        <f t="shared" ref="Z997" si="3331">Z996+$K$2*LN(1+($L997)^Z$4)</f>
        <v>0.15555769778716097</v>
      </c>
    </row>
    <row r="998" spans="12:26">
      <c r="L998">
        <f t="shared" si="3205"/>
        <v>0.99250000000000083</v>
      </c>
      <c r="M998">
        <f t="shared" si="3206"/>
        <v>0.49650000000000039</v>
      </c>
      <c r="N998">
        <f t="shared" si="3206"/>
        <v>0.68964101005396561</v>
      </c>
      <c r="O998">
        <f t="shared" si="3206"/>
        <v>0.78188590579369799</v>
      </c>
      <c r="P998">
        <f t="shared" si="3206"/>
        <v>0.83213046204631991</v>
      </c>
      <c r="Q998">
        <f t="shared" ref="Q998:R998" si="3332">Q997+$K$2/(1+($L998)^Q$4)</f>
        <v>0.86344847273149261</v>
      </c>
      <c r="R998">
        <f t="shared" si="3332"/>
        <v>0.88478292995286734</v>
      </c>
      <c r="S998">
        <f t="shared" ref="S998:T998" si="3333">S997+$K$2/(1+($L998)^S$4)</f>
        <v>0.90023500333369832</v>
      </c>
      <c r="T998">
        <f t="shared" si="3333"/>
        <v>0.91193662915553841</v>
      </c>
      <c r="U998">
        <f t="shared" ref="U998:V998" si="3334">U997+$K$2/(1+($L998)^U$4)</f>
        <v>0.92110268135043871</v>
      </c>
      <c r="V998">
        <f t="shared" si="3334"/>
        <v>0.92847527358082493</v>
      </c>
      <c r="X998">
        <f t="shared" si="3210"/>
        <v>0.2591159353248203</v>
      </c>
      <c r="Y998">
        <f t="shared" si="3210"/>
        <v>0.19527833956182872</v>
      </c>
      <c r="Z998">
        <f t="shared" ref="Z998" si="3335">Z997+$K$2*LN(1+($L998)^Z$4)</f>
        <v>0.15623590178018748</v>
      </c>
    </row>
    <row r="999" spans="12:26">
      <c r="L999">
        <f t="shared" si="3205"/>
        <v>0.99350000000000083</v>
      </c>
      <c r="M999">
        <f t="shared" si="3206"/>
        <v>0.49700000000000039</v>
      </c>
      <c r="N999">
        <f t="shared" si="3206"/>
        <v>0.69014264035243567</v>
      </c>
      <c r="O999">
        <f t="shared" si="3206"/>
        <v>0.78238916635597344</v>
      </c>
      <c r="P999">
        <f t="shared" si="3206"/>
        <v>0.83263535280307432</v>
      </c>
      <c r="Q999">
        <f t="shared" ref="Q999:R999" si="3336">Q998+$K$2/(1+($L999)^Q$4)</f>
        <v>0.86395499357874395</v>
      </c>
      <c r="R999">
        <f t="shared" si="3336"/>
        <v>0.88529108075198648</v>
      </c>
      <c r="S999">
        <f t="shared" ref="S999:T999" si="3337">S998+$K$2/(1+($L999)^S$4)</f>
        <v>0.9007447839114211</v>
      </c>
      <c r="T999">
        <f t="shared" si="3337"/>
        <v>0.91244803930398</v>
      </c>
      <c r="U999">
        <f t="shared" ref="U999:V999" si="3338">U998+$K$2/(1+($L999)^U$4)</f>
        <v>0.92161572082711174</v>
      </c>
      <c r="V999">
        <f t="shared" si="3338"/>
        <v>0.92898994210865971</v>
      </c>
      <c r="X999">
        <f t="shared" si="3210"/>
        <v>0.25980258255137478</v>
      </c>
      <c r="Y999">
        <f t="shared" si="3210"/>
        <v>0.19596175275819525</v>
      </c>
      <c r="Z999">
        <f t="shared" ref="Z999" si="3339">Z998+$K$2*LN(1+($L999)^Z$4)</f>
        <v>0.15691609157689776</v>
      </c>
    </row>
    <row r="1000" spans="12:26">
      <c r="L1000">
        <f t="shared" si="3205"/>
        <v>0.99450000000000083</v>
      </c>
      <c r="M1000">
        <f t="shared" si="3206"/>
        <v>0.49750000000000039</v>
      </c>
      <c r="N1000">
        <f t="shared" si="3206"/>
        <v>0.69064401914411278</v>
      </c>
      <c r="O1000">
        <f t="shared" si="3206"/>
        <v>0.78289192391835838</v>
      </c>
      <c r="P1000">
        <f t="shared" si="3206"/>
        <v>0.83313948909422997</v>
      </c>
      <c r="Q1000">
        <f t="shared" ref="Q1000:R1000" si="3340">Q999+$K$2/(1+($L1000)^Q$4)</f>
        <v>0.86446050853576772</v>
      </c>
      <c r="R1000">
        <f t="shared" si="3340"/>
        <v>0.88579797429101403</v>
      </c>
      <c r="S1000">
        <f t="shared" ref="S1000:T1000" si="3341">S999+$K$2/(1+($L1000)^S$4)</f>
        <v>0.90125305592763183</v>
      </c>
      <c r="T1000">
        <f t="shared" si="3341"/>
        <v>0.91295768967160318</v>
      </c>
      <c r="U1000">
        <f t="shared" ref="U1000:V1000" si="3342">U999+$K$2/(1+($L1000)^U$4)</f>
        <v>0.92212674939943406</v>
      </c>
      <c r="V1000">
        <f t="shared" si="3342"/>
        <v>0.92950234871803439</v>
      </c>
      <c r="X1000">
        <f t="shared" si="3210"/>
        <v>0.26049022975977854</v>
      </c>
      <c r="Y1000">
        <f t="shared" si="3210"/>
        <v>0.19664666138670298</v>
      </c>
      <c r="Z1000">
        <f t="shared" ref="Z1000" si="3343">Z999+$K$2*LN(1+($L1000)^Z$4)</f>
        <v>0.15759826922928397</v>
      </c>
    </row>
    <row r="1001" spans="12:26">
      <c r="L1001">
        <f t="shared" si="3205"/>
        <v>0.99550000000000083</v>
      </c>
      <c r="M1001">
        <f t="shared" si="3206"/>
        <v>0.49800000000000039</v>
      </c>
      <c r="N1001">
        <f t="shared" si="3206"/>
        <v>0.69114514668107097</v>
      </c>
      <c r="O1001">
        <f t="shared" si="3206"/>
        <v>0.78339417898080688</v>
      </c>
      <c r="P1001">
        <f t="shared" si="3206"/>
        <v>0.83364287165923368</v>
      </c>
      <c r="Q1001">
        <f t="shared" ref="Q1001:R1001" si="3344">Q1000+$K$2/(1+($L1001)^Q$4)</f>
        <v>0.86496501856892516</v>
      </c>
      <c r="R1001">
        <f t="shared" si="3344"/>
        <v>0.88630361174645855</v>
      </c>
      <c r="S1001">
        <f t="shared" ref="S1001:T1001" si="3345">S1000+$K$2/(1+($L1001)^S$4)</f>
        <v>0.90175982074803385</v>
      </c>
      <c r="T1001">
        <f t="shared" si="3345"/>
        <v>0.91346558178817217</v>
      </c>
      <c r="U1001">
        <f t="shared" ref="U1001:V1001" si="3346">U1000+$K$2/(1+($L1001)^U$4)</f>
        <v>0.92263576873192166</v>
      </c>
      <c r="V1001">
        <f t="shared" si="3346"/>
        <v>0.93001249517473716</v>
      </c>
      <c r="X1001">
        <f t="shared" si="3210"/>
        <v>0.26117887695557734</v>
      </c>
      <c r="Y1001">
        <f t="shared" si="3210"/>
        <v>0.19733306621806176</v>
      </c>
      <c r="Z1001">
        <f t="shared" ref="Z1001" si="3347">Z1000+$K$2*LN(1+($L1001)^Z$4)</f>
        <v>0.15828243678134132</v>
      </c>
    </row>
    <row r="1002" spans="12:26">
      <c r="L1002">
        <f t="shared" si="3205"/>
        <v>0.99650000000000083</v>
      </c>
      <c r="M1002">
        <f t="shared" si="3206"/>
        <v>0.49850000000000039</v>
      </c>
      <c r="N1002">
        <f t="shared" si="3206"/>
        <v>0.69164602321500535</v>
      </c>
      <c r="O1002">
        <f t="shared" si="3206"/>
        <v>0.783895932043288</v>
      </c>
      <c r="P1002">
        <f t="shared" si="3206"/>
        <v>0.83414550123948661</v>
      </c>
      <c r="Q1002">
        <f t="shared" ref="Q1002:R1002" si="3348">Q1001+$K$2/(1+($L1002)^Q$4)</f>
        <v>0.86546852465078761</v>
      </c>
      <c r="R1002">
        <f t="shared" si="3348"/>
        <v>0.88680799430838142</v>
      </c>
      <c r="S1002">
        <f t="shared" ref="S1002:T1002" si="3349">S1001+$K$2/(1+($L1002)^S$4)</f>
        <v>0.90226507976308179</v>
      </c>
      <c r="T1002">
        <f t="shared" si="3349"/>
        <v>0.91397171722402426</v>
      </c>
      <c r="U1002">
        <f t="shared" ref="U1002:V1002" si="3350">U1001+$K$2/(1+($L1002)^U$4)</f>
        <v>0.92314278055087218</v>
      </c>
      <c r="V1002">
        <f t="shared" si="3350"/>
        <v>0.93052038333369658</v>
      </c>
      <c r="X1002">
        <f t="shared" si="3210"/>
        <v>0.26186852414330192</v>
      </c>
      <c r="Y1002">
        <f t="shared" si="3210"/>
        <v>0.19802096801920366</v>
      </c>
      <c r="Z1002">
        <f t="shared" ref="Z1002" si="3351">Z1001+$K$2*LN(1+($L1002)^Z$4)</f>
        <v>0.1589685962690672</v>
      </c>
    </row>
    <row r="1003" spans="12:26">
      <c r="L1003">
        <f t="shared" si="3205"/>
        <v>0.99750000000000083</v>
      </c>
      <c r="M1003">
        <f t="shared" si="3206"/>
        <v>0.49900000000000039</v>
      </c>
      <c r="N1003">
        <f t="shared" si="3206"/>
        <v>0.6921466489972331</v>
      </c>
      <c r="O1003">
        <f t="shared" si="3206"/>
        <v>0.78439718360578314</v>
      </c>
      <c r="P1003">
        <f t="shared" si="3206"/>
        <v>0.83464737857832816</v>
      </c>
      <c r="Q1003">
        <f t="shared" ref="Q1003:R1003" si="3352">Q1002+$K$2/(1+($L1003)^Q$4)</f>
        <v>0.86597102776009427</v>
      </c>
      <c r="R1003">
        <f t="shared" si="3352"/>
        <v>0.88731112318031158</v>
      </c>
      <c r="S1003">
        <f t="shared" ref="S1003:T1003" si="3353">S1002+$K$2/(1+($L1003)^S$4)</f>
        <v>0.90276883438783362</v>
      </c>
      <c r="T1003">
        <f t="shared" si="3353"/>
        <v>0.91447609758983583</v>
      </c>
      <c r="U1003">
        <f t="shared" ref="U1003:V1003" si="3354">U1002+$K$2/(1+($L1003)^U$4)</f>
        <v>0.92364778664402158</v>
      </c>
      <c r="V1003">
        <f t="shared" si="3354"/>
        <v>0.93102601513850225</v>
      </c>
      <c r="X1003">
        <f t="shared" si="3210"/>
        <v>0.26255917132647094</v>
      </c>
      <c r="Y1003">
        <f t="shared" si="3210"/>
        <v>0.19871036755328836</v>
      </c>
      <c r="Z1003">
        <f t="shared" ref="Z1003" si="3355">Z1002+$K$2*LN(1+($L1003)^Z$4)</f>
        <v>0.15965674972046034</v>
      </c>
    </row>
    <row r="1004" spans="12:26">
      <c r="L1004">
        <f t="shared" si="3205"/>
        <v>0.99850000000000083</v>
      </c>
      <c r="M1004">
        <f t="shared" si="3206"/>
        <v>0.49950000000000039</v>
      </c>
      <c r="N1004">
        <f t="shared" si="3206"/>
        <v>0.69264702427869418</v>
      </c>
      <c r="O1004">
        <f t="shared" si="3206"/>
        <v>0.78489793416828246</v>
      </c>
      <c r="P1004">
        <f t="shared" si="3206"/>
        <v>0.83514850442102018</v>
      </c>
      <c r="Q1004">
        <f t="shared" ref="Q1004:R1004" si="3356">Q1003+$K$2/(1+($L1004)^Q$4)</f>
        <v>0.86647252888171045</v>
      </c>
      <c r="R1004">
        <f t="shared" si="3356"/>
        <v>0.8878129995791606</v>
      </c>
      <c r="S1004">
        <f t="shared" ref="S1004:T1004" si="3357">S1003+$K$2/(1+($L1004)^S$4)</f>
        <v>0.9032710860618014</v>
      </c>
      <c r="T1004">
        <f t="shared" si="3357"/>
        <v>0.91497872453638551</v>
      </c>
      <c r="U1004">
        <f t="shared" ref="U1004:V1004" si="3358">U1003+$K$2/(1+($L1004)^U$4)</f>
        <v>0.92415078886019353</v>
      </c>
      <c r="V1004">
        <f t="shared" si="3358"/>
        <v>0.93152939262091394</v>
      </c>
      <c r="X1004">
        <f t="shared" si="3210"/>
        <v>0.26325081850759402</v>
      </c>
      <c r="Y1004">
        <f t="shared" si="3210"/>
        <v>0.19940126557970886</v>
      </c>
      <c r="Z1004">
        <f t="shared" ref="Z1004" si="3359">Z1003+$K$2*LN(1+($L1004)^Z$4)</f>
        <v>0.16034689915552028</v>
      </c>
    </row>
    <row r="1005" spans="12:26">
      <c r="L1005">
        <f t="shared" si="3205"/>
        <v>0.99950000000000083</v>
      </c>
      <c r="M1005">
        <f t="shared" si="3206"/>
        <v>0.50000000000000033</v>
      </c>
      <c r="N1005">
        <f t="shared" si="3206"/>
        <v>0.69314714930995203</v>
      </c>
      <c r="O1005">
        <f t="shared" si="3206"/>
        <v>0.78539818423078245</v>
      </c>
      <c r="P1005">
        <f t="shared" si="3206"/>
        <v>0.8356488795147311</v>
      </c>
      <c r="Q1005">
        <f t="shared" ref="Q1005:R1005" si="3360">Q1004+$K$2/(1+($L1005)^Q$4)</f>
        <v>0.86697302900658535</v>
      </c>
      <c r="R1005">
        <f t="shared" si="3360"/>
        <v>0.88831362473513698</v>
      </c>
      <c r="S1005">
        <f t="shared" ref="S1005:T1005" si="3361">S1004+$K$2/(1+($L1005)^S$4)</f>
        <v>0.90377183624880097</v>
      </c>
      <c r="T1005">
        <f t="shared" si="3361"/>
        <v>0.91547959975431459</v>
      </c>
      <c r="U1005">
        <f t="shared" ref="U1005:V1005" si="3362">U1004+$K$2/(1+($L1005)^U$4)</f>
        <v>0.92465178910894252</v>
      </c>
      <c r="V1005">
        <f t="shared" si="3362"/>
        <v>0.93203051790035785</v>
      </c>
      <c r="X1005">
        <f t="shared" si="3210"/>
        <v>0.26394346568817478</v>
      </c>
      <c r="Y1005">
        <f t="shared" si="3210"/>
        <v>0.20009366285409694</v>
      </c>
      <c r="Z1005">
        <f t="shared" ref="Z1005" si="3363">Z1004+$K$2*LN(1+($L1005)^Z$4)</f>
        <v>0.1610390465862469</v>
      </c>
    </row>
  </sheetData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legacyDrawing r:id="rId2"/>
  <oleObjects>
    <oleObject progId="Equation.3" shapeId="1037" r:id="rId3"/>
    <oleObject progId="Equation.3" shapeId="1048" r:id="rId4"/>
    <oleObject progId="Equation.3" shapeId="1050" r:id="rId5"/>
    <oleObject progId="Equation.3" shapeId="1052" r:id="rId6"/>
    <oleObject progId="Equation.3" shapeId="1054" r:id="rId7"/>
    <oleObject progId="Equation.3" shapeId="1056" r:id="rId8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4:AK33"/>
  <sheetViews>
    <sheetView workbookViewId="0">
      <selection activeCell="G5" sqref="G5"/>
    </sheetView>
  </sheetViews>
  <sheetFormatPr baseColWidth="12" defaultColWidth="4.33203125" defaultRowHeight="14"/>
  <cols>
    <col min="6" max="6" width="6.1640625" customWidth="1"/>
    <col min="7" max="7" width="5.6640625" customWidth="1"/>
  </cols>
  <sheetData>
    <row r="4" spans="5:37">
      <c r="E4">
        <v>1</v>
      </c>
      <c r="F4">
        <v>0</v>
      </c>
      <c r="H4">
        <v>1</v>
      </c>
      <c r="I4">
        <f>H4+1</f>
        <v>2</v>
      </c>
      <c r="J4">
        <f t="shared" ref="J4:N4" si="0">I4+1</f>
        <v>3</v>
      </c>
      <c r="K4">
        <f t="shared" si="0"/>
        <v>4</v>
      </c>
      <c r="L4">
        <f t="shared" si="0"/>
        <v>5</v>
      </c>
      <c r="M4">
        <f t="shared" si="0"/>
        <v>6</v>
      </c>
      <c r="N4">
        <f t="shared" si="0"/>
        <v>7</v>
      </c>
      <c r="O4">
        <f t="shared" ref="O4:AJ4" si="1">N4+1</f>
        <v>8</v>
      </c>
      <c r="P4">
        <f t="shared" si="1"/>
        <v>9</v>
      </c>
      <c r="Q4">
        <f t="shared" si="1"/>
        <v>10</v>
      </c>
      <c r="R4">
        <f t="shared" si="1"/>
        <v>11</v>
      </c>
      <c r="S4">
        <f t="shared" si="1"/>
        <v>12</v>
      </c>
      <c r="T4">
        <f t="shared" si="1"/>
        <v>13</v>
      </c>
      <c r="U4">
        <f t="shared" si="1"/>
        <v>14</v>
      </c>
      <c r="V4">
        <f t="shared" si="1"/>
        <v>15</v>
      </c>
      <c r="W4">
        <f t="shared" si="1"/>
        <v>16</v>
      </c>
      <c r="X4">
        <f t="shared" si="1"/>
        <v>17</v>
      </c>
      <c r="Y4">
        <f t="shared" si="1"/>
        <v>18</v>
      </c>
      <c r="Z4">
        <f t="shared" si="1"/>
        <v>19</v>
      </c>
      <c r="AA4">
        <f t="shared" si="1"/>
        <v>20</v>
      </c>
      <c r="AB4">
        <f t="shared" si="1"/>
        <v>21</v>
      </c>
      <c r="AC4">
        <f t="shared" si="1"/>
        <v>22</v>
      </c>
      <c r="AD4">
        <f t="shared" si="1"/>
        <v>23</v>
      </c>
      <c r="AE4">
        <f t="shared" si="1"/>
        <v>24</v>
      </c>
      <c r="AF4">
        <f t="shared" si="1"/>
        <v>25</v>
      </c>
      <c r="AG4">
        <f t="shared" si="1"/>
        <v>26</v>
      </c>
      <c r="AH4">
        <f t="shared" si="1"/>
        <v>27</v>
      </c>
      <c r="AI4">
        <f t="shared" si="1"/>
        <v>28</v>
      </c>
      <c r="AJ4">
        <f t="shared" si="1"/>
        <v>29</v>
      </c>
      <c r="AK4">
        <f t="shared" ref="AK4" si="2">AJ4+1</f>
        <v>30</v>
      </c>
    </row>
    <row r="5" spans="5:37">
      <c r="E5">
        <v>2</v>
      </c>
      <c r="F5">
        <f>SUM(H5:BQ5)</f>
        <v>1</v>
      </c>
      <c r="G5">
        <f>2/PI()/SQRT(2.5+E5*E5)*E5*E5</f>
        <v>0.99881127447424445</v>
      </c>
      <c r="H5">
        <f>IF(H$4&lt;$E5,SIN(H$4/$E5*PI()),"")</f>
        <v>1</v>
      </c>
      <c r="I5" t="str">
        <f t="shared" ref="I5:AI17" si="3">IF(I$4&lt;$E5,SIN(I$4/$E5*PI()),"")</f>
        <v/>
      </c>
      <c r="J5" t="str">
        <f t="shared" si="3"/>
        <v/>
      </c>
      <c r="K5" t="str">
        <f t="shared" si="3"/>
        <v/>
      </c>
      <c r="L5" t="str">
        <f t="shared" si="3"/>
        <v/>
      </c>
      <c r="M5" t="str">
        <f t="shared" si="3"/>
        <v/>
      </c>
      <c r="N5" t="str">
        <f t="shared" si="3"/>
        <v/>
      </c>
      <c r="O5" t="str">
        <f t="shared" si="3"/>
        <v/>
      </c>
      <c r="P5" t="str">
        <f t="shared" si="3"/>
        <v/>
      </c>
      <c r="Q5" t="str">
        <f t="shared" si="3"/>
        <v/>
      </c>
      <c r="R5" t="str">
        <f t="shared" si="3"/>
        <v/>
      </c>
      <c r="S5" t="str">
        <f t="shared" si="3"/>
        <v/>
      </c>
      <c r="T5" t="str">
        <f t="shared" si="3"/>
        <v/>
      </c>
      <c r="U5" t="str">
        <f t="shared" si="3"/>
        <v/>
      </c>
      <c r="V5" t="str">
        <f t="shared" si="3"/>
        <v/>
      </c>
      <c r="W5" t="str">
        <f t="shared" si="3"/>
        <v/>
      </c>
      <c r="X5" t="str">
        <f t="shared" si="3"/>
        <v/>
      </c>
      <c r="Y5" t="str">
        <f t="shared" si="3"/>
        <v/>
      </c>
      <c r="Z5" t="str">
        <f t="shared" si="3"/>
        <v/>
      </c>
      <c r="AA5" t="str">
        <f t="shared" si="3"/>
        <v/>
      </c>
      <c r="AB5" t="str">
        <f t="shared" si="3"/>
        <v/>
      </c>
      <c r="AC5" t="str">
        <f t="shared" si="3"/>
        <v/>
      </c>
      <c r="AD5" t="str">
        <f t="shared" si="3"/>
        <v/>
      </c>
      <c r="AE5" t="str">
        <f t="shared" si="3"/>
        <v/>
      </c>
      <c r="AF5" t="str">
        <f t="shared" si="3"/>
        <v/>
      </c>
      <c r="AG5" t="str">
        <f t="shared" si="3"/>
        <v/>
      </c>
      <c r="AH5" t="str">
        <f t="shared" si="3"/>
        <v/>
      </c>
      <c r="AI5" t="str">
        <f t="shared" si="3"/>
        <v/>
      </c>
      <c r="AJ5" t="str">
        <f t="shared" ref="AJ5:AK20" si="4">IF(AJ$4&lt;$E5,SIN(AJ$4/$E5*PI()),"")</f>
        <v/>
      </c>
      <c r="AK5" t="str">
        <f t="shared" si="4"/>
        <v/>
      </c>
    </row>
    <row r="6" spans="5:37">
      <c r="E6">
        <f>E5+1</f>
        <v>3</v>
      </c>
      <c r="F6">
        <f t="shared" ref="F6:F33" si="5">SUM(H6:BQ6)</f>
        <v>1.7320508075688774</v>
      </c>
      <c r="G6">
        <f t="shared" ref="G6:G33" si="6">2/PI()/SQRT(2.5+E6*E6)*E6*E6</f>
        <v>1.6895603621657076</v>
      </c>
      <c r="H6">
        <f t="shared" ref="H6:W33" si="7">IF(H$4&lt;$E6,SIN(H$4/$E6*PI()),"")</f>
        <v>0.8660254037844386</v>
      </c>
      <c r="I6">
        <f t="shared" si="7"/>
        <v>0.86602540378443882</v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si="7"/>
        <v/>
      </c>
      <c r="N6" t="str">
        <f t="shared" si="7"/>
        <v/>
      </c>
      <c r="O6" t="str">
        <f t="shared" si="7"/>
        <v/>
      </c>
      <c r="P6" t="str">
        <f t="shared" si="7"/>
        <v/>
      </c>
      <c r="Q6" t="str">
        <f t="shared" si="7"/>
        <v/>
      </c>
      <c r="R6" t="str">
        <f t="shared" si="7"/>
        <v/>
      </c>
      <c r="S6" t="str">
        <f t="shared" si="7"/>
        <v/>
      </c>
      <c r="T6" t="str">
        <f t="shared" si="7"/>
        <v/>
      </c>
      <c r="U6" t="str">
        <f t="shared" si="7"/>
        <v/>
      </c>
      <c r="V6" t="str">
        <f t="shared" si="7"/>
        <v/>
      </c>
      <c r="W6" t="str">
        <f t="shared" si="7"/>
        <v/>
      </c>
      <c r="X6" t="str">
        <f t="shared" si="3"/>
        <v/>
      </c>
      <c r="Y6" t="str">
        <f t="shared" si="3"/>
        <v/>
      </c>
      <c r="Z6" t="str">
        <f t="shared" si="3"/>
        <v/>
      </c>
      <c r="AA6" t="str">
        <f t="shared" si="3"/>
        <v/>
      </c>
      <c r="AB6" t="str">
        <f t="shared" si="3"/>
        <v/>
      </c>
      <c r="AC6" t="str">
        <f t="shared" si="3"/>
        <v/>
      </c>
      <c r="AD6" t="str">
        <f t="shared" si="3"/>
        <v/>
      </c>
      <c r="AE6" t="str">
        <f t="shared" si="3"/>
        <v/>
      </c>
      <c r="AF6" t="str">
        <f t="shared" si="3"/>
        <v/>
      </c>
      <c r="AG6" t="str">
        <f t="shared" si="3"/>
        <v/>
      </c>
      <c r="AH6" t="str">
        <f t="shared" si="3"/>
        <v/>
      </c>
      <c r="AI6" t="str">
        <f t="shared" si="3"/>
        <v/>
      </c>
      <c r="AJ6" t="str">
        <f t="shared" si="4"/>
        <v/>
      </c>
      <c r="AK6" t="str">
        <f t="shared" si="4"/>
        <v/>
      </c>
    </row>
    <row r="7" spans="5:37">
      <c r="E7">
        <f t="shared" ref="E7:E33" si="8">E6+1</f>
        <v>4</v>
      </c>
      <c r="F7">
        <f t="shared" si="5"/>
        <v>2.4142135623730949</v>
      </c>
      <c r="G7">
        <f t="shared" si="6"/>
        <v>2.3681774500914901</v>
      </c>
      <c r="H7">
        <f t="shared" si="7"/>
        <v>0.70710678118654746</v>
      </c>
      <c r="I7">
        <f t="shared" si="7"/>
        <v>1</v>
      </c>
      <c r="J7">
        <f t="shared" si="7"/>
        <v>0.70710678118654757</v>
      </c>
      <c r="K7" t="str">
        <f t="shared" si="7"/>
        <v/>
      </c>
      <c r="L7" t="str">
        <f t="shared" si="7"/>
        <v/>
      </c>
      <c r="M7" t="str">
        <f t="shared" si="7"/>
        <v/>
      </c>
      <c r="N7" t="str">
        <f t="shared" si="7"/>
        <v/>
      </c>
      <c r="O7" t="str">
        <f t="shared" si="3"/>
        <v/>
      </c>
      <c r="P7" t="str">
        <f t="shared" si="3"/>
        <v/>
      </c>
      <c r="Q7" t="str">
        <f t="shared" si="3"/>
        <v/>
      </c>
      <c r="R7" t="str">
        <f t="shared" si="3"/>
        <v/>
      </c>
      <c r="S7" t="str">
        <f t="shared" si="3"/>
        <v/>
      </c>
      <c r="T7" t="str">
        <f t="shared" si="3"/>
        <v/>
      </c>
      <c r="U7" t="str">
        <f t="shared" si="3"/>
        <v/>
      </c>
      <c r="V7" t="str">
        <f t="shared" si="3"/>
        <v/>
      </c>
      <c r="W7" t="str">
        <f t="shared" si="3"/>
        <v/>
      </c>
      <c r="X7" t="str">
        <f t="shared" si="3"/>
        <v/>
      </c>
      <c r="Y7" t="str">
        <f t="shared" si="3"/>
        <v/>
      </c>
      <c r="Z7" t="str">
        <f t="shared" si="3"/>
        <v/>
      </c>
      <c r="AA7" t="str">
        <f t="shared" si="3"/>
        <v/>
      </c>
      <c r="AB7" t="str">
        <f t="shared" si="3"/>
        <v/>
      </c>
      <c r="AC7" t="str">
        <f t="shared" si="3"/>
        <v/>
      </c>
      <c r="AD7" t="str">
        <f t="shared" si="3"/>
        <v/>
      </c>
      <c r="AE7" t="str">
        <f t="shared" si="3"/>
        <v/>
      </c>
      <c r="AF7" t="str">
        <f t="shared" si="3"/>
        <v/>
      </c>
      <c r="AG7" t="str">
        <f t="shared" si="3"/>
        <v/>
      </c>
      <c r="AH7" t="str">
        <f t="shared" si="3"/>
        <v/>
      </c>
      <c r="AI7" t="str">
        <f t="shared" si="3"/>
        <v/>
      </c>
      <c r="AJ7" t="str">
        <f t="shared" si="4"/>
        <v/>
      </c>
      <c r="AK7" t="str">
        <f t="shared" si="4"/>
        <v/>
      </c>
    </row>
    <row r="8" spans="5:37">
      <c r="E8">
        <f t="shared" si="8"/>
        <v>5</v>
      </c>
      <c r="F8">
        <f t="shared" si="5"/>
        <v>3.0776835371752536</v>
      </c>
      <c r="G8">
        <f t="shared" si="6"/>
        <v>3.0349656826326687</v>
      </c>
      <c r="H8">
        <f t="shared" si="7"/>
        <v>0.58778525229247314</v>
      </c>
      <c r="I8">
        <f t="shared" si="7"/>
        <v>0.95105651629515353</v>
      </c>
      <c r="J8">
        <f t="shared" si="7"/>
        <v>0.95105651629515364</v>
      </c>
      <c r="K8">
        <f t="shared" si="7"/>
        <v>0.58778525229247325</v>
      </c>
      <c r="L8" t="str">
        <f t="shared" si="7"/>
        <v/>
      </c>
      <c r="M8" t="str">
        <f t="shared" si="7"/>
        <v/>
      </c>
      <c r="N8" t="str">
        <f t="shared" si="7"/>
        <v/>
      </c>
      <c r="O8" t="str">
        <f t="shared" si="3"/>
        <v/>
      </c>
      <c r="P8" t="str">
        <f t="shared" si="3"/>
        <v/>
      </c>
      <c r="Q8" t="str">
        <f t="shared" si="3"/>
        <v/>
      </c>
      <c r="R8" t="str">
        <f t="shared" si="3"/>
        <v/>
      </c>
      <c r="S8" t="str">
        <f t="shared" si="3"/>
        <v/>
      </c>
      <c r="T8" t="str">
        <f t="shared" si="3"/>
        <v/>
      </c>
      <c r="U8" t="str">
        <f t="shared" si="3"/>
        <v/>
      </c>
      <c r="V8" t="str">
        <f t="shared" si="3"/>
        <v/>
      </c>
      <c r="W8" t="str">
        <f t="shared" si="3"/>
        <v/>
      </c>
      <c r="X8" t="str">
        <f t="shared" si="3"/>
        <v/>
      </c>
      <c r="Y8" t="str">
        <f t="shared" si="3"/>
        <v/>
      </c>
      <c r="Z8" t="str">
        <f t="shared" si="3"/>
        <v/>
      </c>
      <c r="AA8" t="str">
        <f t="shared" si="3"/>
        <v/>
      </c>
      <c r="AB8" t="str">
        <f t="shared" si="3"/>
        <v/>
      </c>
      <c r="AC8" t="str">
        <f t="shared" si="3"/>
        <v/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  <c r="AI8" t="str">
        <f t="shared" si="3"/>
        <v/>
      </c>
      <c r="AJ8" t="str">
        <f t="shared" si="4"/>
        <v/>
      </c>
      <c r="AK8" t="str">
        <f t="shared" si="4"/>
        <v/>
      </c>
    </row>
    <row r="9" spans="5:37">
      <c r="E9">
        <f t="shared" si="8"/>
        <v>6</v>
      </c>
      <c r="F9">
        <f t="shared" si="5"/>
        <v>3.7320508075688772</v>
      </c>
      <c r="G9">
        <f t="shared" si="6"/>
        <v>3.6936203898701327</v>
      </c>
      <c r="H9">
        <f t="shared" si="7"/>
        <v>0.49999999999999994</v>
      </c>
      <c r="I9">
        <f t="shared" si="7"/>
        <v>0.8660254037844386</v>
      </c>
      <c r="J9">
        <f t="shared" si="7"/>
        <v>1</v>
      </c>
      <c r="K9">
        <f t="shared" si="7"/>
        <v>0.86602540378443882</v>
      </c>
      <c r="L9">
        <f t="shared" si="7"/>
        <v>0.49999999999999994</v>
      </c>
      <c r="M9" t="str">
        <f t="shared" si="7"/>
        <v/>
      </c>
      <c r="N9" t="str">
        <f t="shared" si="7"/>
        <v/>
      </c>
      <c r="O9" t="str">
        <f t="shared" si="3"/>
        <v/>
      </c>
      <c r="P9" t="str">
        <f t="shared" si="3"/>
        <v/>
      </c>
      <c r="Q9" t="str">
        <f t="shared" si="3"/>
        <v/>
      </c>
      <c r="R9" t="str">
        <f t="shared" si="3"/>
        <v/>
      </c>
      <c r="S9" t="str">
        <f t="shared" si="3"/>
        <v/>
      </c>
      <c r="T9" t="str">
        <f t="shared" si="3"/>
        <v/>
      </c>
      <c r="U9" t="str">
        <f t="shared" si="3"/>
        <v/>
      </c>
      <c r="V9" t="str">
        <f t="shared" si="3"/>
        <v/>
      </c>
      <c r="W9" t="str">
        <f t="shared" si="3"/>
        <v/>
      </c>
      <c r="X9" t="str">
        <f t="shared" si="3"/>
        <v/>
      </c>
      <c r="Y9" t="str">
        <f t="shared" si="3"/>
        <v/>
      </c>
      <c r="Z9" t="str">
        <f t="shared" si="3"/>
        <v/>
      </c>
      <c r="AA9" t="str">
        <f t="shared" si="3"/>
        <v/>
      </c>
      <c r="AB9" t="str">
        <f t="shared" si="3"/>
        <v/>
      </c>
      <c r="AC9" t="str">
        <f t="shared" si="3"/>
        <v/>
      </c>
      <c r="AD9" t="str">
        <f t="shared" si="3"/>
        <v/>
      </c>
      <c r="AE9" t="str">
        <f t="shared" si="3"/>
        <v/>
      </c>
      <c r="AF9" t="str">
        <f t="shared" si="3"/>
        <v/>
      </c>
      <c r="AG9" t="str">
        <f t="shared" si="3"/>
        <v/>
      </c>
      <c r="AH9" t="str">
        <f t="shared" si="3"/>
        <v/>
      </c>
      <c r="AI9" t="str">
        <f t="shared" si="3"/>
        <v/>
      </c>
      <c r="AJ9" t="str">
        <f t="shared" si="4"/>
        <v/>
      </c>
      <c r="AK9" t="str">
        <f t="shared" si="4"/>
        <v/>
      </c>
    </row>
    <row r="10" spans="5:37">
      <c r="E10">
        <f t="shared" si="8"/>
        <v>7</v>
      </c>
      <c r="F10">
        <f t="shared" si="5"/>
        <v>4.381286267534823</v>
      </c>
      <c r="G10">
        <f t="shared" si="6"/>
        <v>4.346829327001223</v>
      </c>
      <c r="H10">
        <f t="shared" si="7"/>
        <v>0.43388373911755812</v>
      </c>
      <c r="I10">
        <f t="shared" si="7"/>
        <v>0.78183148246802969</v>
      </c>
      <c r="J10">
        <f t="shared" si="7"/>
        <v>0.97492791218182362</v>
      </c>
      <c r="K10">
        <f t="shared" si="7"/>
        <v>0.97492791218182362</v>
      </c>
      <c r="L10">
        <f t="shared" si="7"/>
        <v>0.78183148246802991</v>
      </c>
      <c r="M10">
        <f t="shared" si="7"/>
        <v>0.43388373911755823</v>
      </c>
      <c r="N10" t="str">
        <f t="shared" si="7"/>
        <v/>
      </c>
      <c r="O10" t="str">
        <f t="shared" si="3"/>
        <v/>
      </c>
      <c r="P10" t="str">
        <f t="shared" si="3"/>
        <v/>
      </c>
      <c r="Q10" t="str">
        <f t="shared" si="3"/>
        <v/>
      </c>
      <c r="R10" t="str">
        <f t="shared" si="3"/>
        <v/>
      </c>
      <c r="S10" t="str">
        <f t="shared" si="3"/>
        <v/>
      </c>
      <c r="T10" t="str">
        <f t="shared" si="3"/>
        <v/>
      </c>
      <c r="U10" t="str">
        <f t="shared" si="3"/>
        <v/>
      </c>
      <c r="V10" t="str">
        <f t="shared" si="3"/>
        <v/>
      </c>
      <c r="W10" t="str">
        <f t="shared" si="3"/>
        <v/>
      </c>
      <c r="X10" t="str">
        <f t="shared" si="3"/>
        <v/>
      </c>
      <c r="Y10" t="str">
        <f t="shared" si="3"/>
        <v/>
      </c>
      <c r="Z10" t="str">
        <f t="shared" si="3"/>
        <v/>
      </c>
      <c r="AA10" t="str">
        <f t="shared" si="3"/>
        <v/>
      </c>
      <c r="AB10" t="str">
        <f t="shared" si="3"/>
        <v/>
      </c>
      <c r="AC10" t="str">
        <f t="shared" si="3"/>
        <v/>
      </c>
      <c r="AD10" t="str">
        <f t="shared" si="3"/>
        <v/>
      </c>
      <c r="AE10" t="str">
        <f t="shared" si="3"/>
        <v/>
      </c>
      <c r="AF10" t="str">
        <f t="shared" si="3"/>
        <v/>
      </c>
      <c r="AG10" t="str">
        <f t="shared" si="3"/>
        <v/>
      </c>
      <c r="AH10" t="str">
        <f t="shared" si="3"/>
        <v/>
      </c>
      <c r="AI10" t="str">
        <f t="shared" si="3"/>
        <v/>
      </c>
      <c r="AJ10" t="str">
        <f t="shared" si="4"/>
        <v/>
      </c>
      <c r="AK10" t="str">
        <f t="shared" si="4"/>
        <v/>
      </c>
    </row>
    <row r="11" spans="5:37">
      <c r="E11">
        <f t="shared" si="8"/>
        <v>8</v>
      </c>
      <c r="F11">
        <f t="shared" si="5"/>
        <v>5.0273394921258481</v>
      </c>
      <c r="G11">
        <f t="shared" si="6"/>
        <v>4.9963088221763607</v>
      </c>
      <c r="H11">
        <f t="shared" si="7"/>
        <v>0.38268343236508978</v>
      </c>
      <c r="I11">
        <f t="shared" si="7"/>
        <v>0.70710678118654746</v>
      </c>
      <c r="J11">
        <f t="shared" si="7"/>
        <v>0.92387953251128674</v>
      </c>
      <c r="K11">
        <f t="shared" si="7"/>
        <v>1</v>
      </c>
      <c r="L11">
        <f t="shared" si="7"/>
        <v>0.92387953251128674</v>
      </c>
      <c r="M11">
        <f t="shared" si="7"/>
        <v>0.70710678118654757</v>
      </c>
      <c r="N11">
        <f t="shared" si="7"/>
        <v>0.38268343236508984</v>
      </c>
      <c r="O11" t="str">
        <f t="shared" si="3"/>
        <v/>
      </c>
      <c r="P11" t="str">
        <f t="shared" si="3"/>
        <v/>
      </c>
      <c r="Q11" t="str">
        <f t="shared" si="3"/>
        <v/>
      </c>
      <c r="R11" t="str">
        <f t="shared" si="3"/>
        <v/>
      </c>
      <c r="S11" t="str">
        <f t="shared" si="3"/>
        <v/>
      </c>
      <c r="T11" t="str">
        <f t="shared" si="3"/>
        <v/>
      </c>
      <c r="U11" t="str">
        <f t="shared" si="3"/>
        <v/>
      </c>
      <c r="V11" t="str">
        <f t="shared" si="3"/>
        <v/>
      </c>
      <c r="W11" t="str">
        <f t="shared" si="3"/>
        <v/>
      </c>
      <c r="X11" t="str">
        <f t="shared" si="3"/>
        <v/>
      </c>
      <c r="Y11" t="str">
        <f t="shared" si="3"/>
        <v/>
      </c>
      <c r="Z11" t="str">
        <f t="shared" si="3"/>
        <v/>
      </c>
      <c r="AA11" t="str">
        <f t="shared" si="3"/>
        <v/>
      </c>
      <c r="AB11" t="str">
        <f t="shared" si="3"/>
        <v/>
      </c>
      <c r="AC11" t="str">
        <f t="shared" si="3"/>
        <v/>
      </c>
      <c r="AD11" t="str">
        <f t="shared" si="3"/>
        <v/>
      </c>
      <c r="AE11" t="str">
        <f t="shared" si="3"/>
        <v/>
      </c>
      <c r="AF11" t="str">
        <f t="shared" si="3"/>
        <v/>
      </c>
      <c r="AG11" t="str">
        <f t="shared" si="3"/>
        <v/>
      </c>
      <c r="AH11" t="str">
        <f t="shared" si="3"/>
        <v/>
      </c>
      <c r="AI11" t="str">
        <f t="shared" si="3"/>
        <v/>
      </c>
      <c r="AJ11" t="str">
        <f t="shared" si="4"/>
        <v/>
      </c>
      <c r="AK11" t="str">
        <f t="shared" si="4"/>
        <v/>
      </c>
    </row>
    <row r="12" spans="5:37">
      <c r="E12">
        <f t="shared" si="8"/>
        <v>9</v>
      </c>
      <c r="F12">
        <f t="shared" si="5"/>
        <v>5.6712818196177111</v>
      </c>
      <c r="G12">
        <f t="shared" si="6"/>
        <v>5.6431540247825343</v>
      </c>
      <c r="H12">
        <f t="shared" si="7"/>
        <v>0.34202014332566871</v>
      </c>
      <c r="I12">
        <f t="shared" si="7"/>
        <v>0.64278760968653925</v>
      </c>
      <c r="J12">
        <f t="shared" si="7"/>
        <v>0.8660254037844386</v>
      </c>
      <c r="K12">
        <f t="shared" si="7"/>
        <v>0.98480775301220802</v>
      </c>
      <c r="L12">
        <f t="shared" si="7"/>
        <v>0.98480775301220802</v>
      </c>
      <c r="M12">
        <f t="shared" si="7"/>
        <v>0.86602540378443882</v>
      </c>
      <c r="N12">
        <f t="shared" si="7"/>
        <v>0.64278760968653947</v>
      </c>
      <c r="O12">
        <f t="shared" si="3"/>
        <v>0.34202014332566888</v>
      </c>
      <c r="P12" t="str">
        <f t="shared" si="3"/>
        <v/>
      </c>
      <c r="Q12" t="str">
        <f t="shared" si="3"/>
        <v/>
      </c>
      <c r="R12" t="str">
        <f t="shared" si="3"/>
        <v/>
      </c>
      <c r="S12" t="str">
        <f t="shared" si="3"/>
        <v/>
      </c>
      <c r="T12" t="str">
        <f t="shared" si="3"/>
        <v/>
      </c>
      <c r="U12" t="str">
        <f t="shared" si="3"/>
        <v/>
      </c>
      <c r="V12" t="str">
        <f t="shared" si="3"/>
        <v/>
      </c>
      <c r="W12" t="str">
        <f t="shared" si="3"/>
        <v/>
      </c>
      <c r="X12" t="str">
        <f t="shared" si="3"/>
        <v/>
      </c>
      <c r="Y12" t="str">
        <f t="shared" si="3"/>
        <v/>
      </c>
      <c r="Z12" t="str">
        <f t="shared" si="3"/>
        <v/>
      </c>
      <c r="AA12" t="str">
        <f t="shared" si="3"/>
        <v/>
      </c>
      <c r="AB12" t="str">
        <f t="shared" si="3"/>
        <v/>
      </c>
      <c r="AC12" t="str">
        <f t="shared" si="3"/>
        <v/>
      </c>
      <c r="AD12" t="str">
        <f t="shared" si="3"/>
        <v/>
      </c>
      <c r="AE12" t="str">
        <f t="shared" si="3"/>
        <v/>
      </c>
      <c r="AF12" t="str">
        <f t="shared" si="3"/>
        <v/>
      </c>
      <c r="AG12" t="str">
        <f t="shared" si="3"/>
        <v/>
      </c>
      <c r="AH12" t="str">
        <f t="shared" si="3"/>
        <v/>
      </c>
      <c r="AI12" t="str">
        <f t="shared" si="3"/>
        <v/>
      </c>
      <c r="AJ12" t="str">
        <f t="shared" si="4"/>
        <v/>
      </c>
      <c r="AK12" t="str">
        <f t="shared" si="4"/>
        <v/>
      </c>
    </row>
    <row r="13" spans="5:37">
      <c r="E13">
        <f t="shared" si="8"/>
        <v>10</v>
      </c>
      <c r="F13">
        <f t="shared" si="5"/>
        <v>6.3137515146750438</v>
      </c>
      <c r="G13">
        <f t="shared" si="6"/>
        <v>6.2880819097978478</v>
      </c>
      <c r="H13">
        <f t="shared" si="7"/>
        <v>0.3090169943749474</v>
      </c>
      <c r="I13">
        <f t="shared" si="7"/>
        <v>0.58778525229247314</v>
      </c>
      <c r="J13">
        <f t="shared" si="7"/>
        <v>0.80901699437494734</v>
      </c>
      <c r="K13">
        <f t="shared" si="7"/>
        <v>0.95105651629515353</v>
      </c>
      <c r="L13">
        <f t="shared" si="7"/>
        <v>1</v>
      </c>
      <c r="M13">
        <f t="shared" si="7"/>
        <v>0.95105651629515364</v>
      </c>
      <c r="N13">
        <f t="shared" si="7"/>
        <v>0.80901699437494745</v>
      </c>
      <c r="O13">
        <f t="shared" si="3"/>
        <v>0.58778525229247325</v>
      </c>
      <c r="P13">
        <f t="shared" si="3"/>
        <v>0.30901699437494751</v>
      </c>
      <c r="Q13" t="str">
        <f t="shared" si="3"/>
        <v/>
      </c>
      <c r="R13" t="str">
        <f t="shared" si="3"/>
        <v/>
      </c>
      <c r="S13" t="str">
        <f t="shared" si="3"/>
        <v/>
      </c>
      <c r="T13" t="str">
        <f t="shared" si="3"/>
        <v/>
      </c>
      <c r="U13" t="str">
        <f t="shared" si="3"/>
        <v/>
      </c>
      <c r="V13" t="str">
        <f t="shared" si="3"/>
        <v/>
      </c>
      <c r="W13" t="str">
        <f t="shared" si="3"/>
        <v/>
      </c>
      <c r="X13" t="str">
        <f t="shared" si="3"/>
        <v/>
      </c>
      <c r="Y13" t="str">
        <f t="shared" si="3"/>
        <v/>
      </c>
      <c r="Z13" t="str">
        <f t="shared" si="3"/>
        <v/>
      </c>
      <c r="AA13" t="str">
        <f t="shared" si="3"/>
        <v/>
      </c>
      <c r="AB13" t="str">
        <f t="shared" si="3"/>
        <v/>
      </c>
      <c r="AC13" t="str">
        <f t="shared" si="3"/>
        <v/>
      </c>
      <c r="AD13" t="str">
        <f t="shared" si="3"/>
        <v/>
      </c>
      <c r="AE13" t="str">
        <f t="shared" si="3"/>
        <v/>
      </c>
      <c r="AF13" t="str">
        <f t="shared" si="3"/>
        <v/>
      </c>
      <c r="AG13" t="str">
        <f t="shared" si="3"/>
        <v/>
      </c>
      <c r="AH13" t="str">
        <f t="shared" si="3"/>
        <v/>
      </c>
      <c r="AI13" t="str">
        <f t="shared" si="3"/>
        <v/>
      </c>
      <c r="AJ13" t="str">
        <f t="shared" si="4"/>
        <v/>
      </c>
      <c r="AK13" t="str">
        <f t="shared" si="4"/>
        <v/>
      </c>
    </row>
    <row r="14" spans="5:37">
      <c r="E14">
        <f t="shared" si="8"/>
        <v>11</v>
      </c>
      <c r="F14">
        <f t="shared" si="5"/>
        <v>6.9551527717734727</v>
      </c>
      <c r="G14">
        <f t="shared" si="6"/>
        <v>6.9315764013339214</v>
      </c>
      <c r="H14">
        <f t="shared" si="7"/>
        <v>0.28173255684142967</v>
      </c>
      <c r="I14">
        <f t="shared" si="7"/>
        <v>0.54064081745559756</v>
      </c>
      <c r="J14">
        <f t="shared" si="7"/>
        <v>0.75574957435425816</v>
      </c>
      <c r="K14">
        <f t="shared" si="7"/>
        <v>0.90963199535451833</v>
      </c>
      <c r="L14">
        <f t="shared" si="7"/>
        <v>0.98982144188093268</v>
      </c>
      <c r="M14">
        <f t="shared" si="7"/>
        <v>0.9898214418809328</v>
      </c>
      <c r="N14">
        <f t="shared" si="7"/>
        <v>0.90963199535451844</v>
      </c>
      <c r="O14">
        <f t="shared" si="3"/>
        <v>0.75574957435425838</v>
      </c>
      <c r="P14">
        <f t="shared" si="3"/>
        <v>0.54064081745559733</v>
      </c>
      <c r="Q14">
        <f t="shared" si="3"/>
        <v>0.28173255684143006</v>
      </c>
      <c r="R14" t="str">
        <f t="shared" si="3"/>
        <v/>
      </c>
      <c r="S14" t="str">
        <f t="shared" si="3"/>
        <v/>
      </c>
      <c r="T14" t="str">
        <f t="shared" si="3"/>
        <v/>
      </c>
      <c r="U14" t="str">
        <f t="shared" si="3"/>
        <v/>
      </c>
      <c r="V14" t="str">
        <f t="shared" si="3"/>
        <v/>
      </c>
      <c r="W14" t="str">
        <f t="shared" si="3"/>
        <v/>
      </c>
      <c r="X14" t="str">
        <f t="shared" si="3"/>
        <v/>
      </c>
      <c r="Y14" t="str">
        <f t="shared" si="3"/>
        <v/>
      </c>
      <c r="Z14" t="str">
        <f t="shared" si="3"/>
        <v/>
      </c>
      <c r="AA14" t="str">
        <f t="shared" si="3"/>
        <v/>
      </c>
      <c r="AB14" t="str">
        <f t="shared" si="3"/>
        <v/>
      </c>
      <c r="AC14" t="str">
        <f t="shared" si="3"/>
        <v/>
      </c>
      <c r="AD14" t="str">
        <f t="shared" si="3"/>
        <v/>
      </c>
      <c r="AE14" t="str">
        <f t="shared" si="3"/>
        <v/>
      </c>
      <c r="AF14" t="str">
        <f t="shared" si="3"/>
        <v/>
      </c>
      <c r="AG14" t="str">
        <f t="shared" si="3"/>
        <v/>
      </c>
      <c r="AH14" t="str">
        <f t="shared" si="3"/>
        <v/>
      </c>
      <c r="AI14" t="str">
        <f t="shared" si="3"/>
        <v/>
      </c>
      <c r="AJ14" t="str">
        <f t="shared" si="4"/>
        <v/>
      </c>
      <c r="AK14" t="str">
        <f t="shared" si="4"/>
        <v/>
      </c>
    </row>
    <row r="15" spans="5:37">
      <c r="E15">
        <f t="shared" si="8"/>
        <v>12</v>
      </c>
      <c r="F15">
        <f t="shared" si="5"/>
        <v>7.5957541127251504</v>
      </c>
      <c r="G15">
        <f t="shared" si="6"/>
        <v>7.5739738741257225</v>
      </c>
      <c r="H15">
        <f t="shared" si="7"/>
        <v>0.25881904510252074</v>
      </c>
      <c r="I15">
        <f t="shared" si="7"/>
        <v>0.49999999999999994</v>
      </c>
      <c r="J15">
        <f t="shared" si="7"/>
        <v>0.70710678118654746</v>
      </c>
      <c r="K15">
        <f t="shared" si="7"/>
        <v>0.8660254037844386</v>
      </c>
      <c r="L15">
        <f t="shared" si="7"/>
        <v>0.96592582628906831</v>
      </c>
      <c r="M15">
        <f t="shared" si="7"/>
        <v>1</v>
      </c>
      <c r="N15">
        <f t="shared" si="7"/>
        <v>0.96592582628906831</v>
      </c>
      <c r="O15">
        <f t="shared" si="3"/>
        <v>0.86602540378443882</v>
      </c>
      <c r="P15">
        <f t="shared" si="3"/>
        <v>0.70710678118654757</v>
      </c>
      <c r="Q15">
        <f t="shared" si="3"/>
        <v>0.49999999999999994</v>
      </c>
      <c r="R15">
        <f t="shared" si="3"/>
        <v>0.25881904510252102</v>
      </c>
      <c r="S15" t="str">
        <f t="shared" si="3"/>
        <v/>
      </c>
      <c r="T15" t="str">
        <f t="shared" si="3"/>
        <v/>
      </c>
      <c r="U15" t="str">
        <f t="shared" si="3"/>
        <v/>
      </c>
      <c r="V15" t="str">
        <f t="shared" si="3"/>
        <v/>
      </c>
      <c r="W15" t="str">
        <f t="shared" si="3"/>
        <v/>
      </c>
      <c r="X15" t="str">
        <f t="shared" si="3"/>
        <v/>
      </c>
      <c r="Y15" t="str">
        <f t="shared" si="3"/>
        <v/>
      </c>
      <c r="Z15" t="str">
        <f t="shared" si="3"/>
        <v/>
      </c>
      <c r="AA15" t="str">
        <f t="shared" si="3"/>
        <v/>
      </c>
      <c r="AB15" t="str">
        <f t="shared" si="3"/>
        <v/>
      </c>
      <c r="AC15" t="str">
        <f t="shared" si="3"/>
        <v/>
      </c>
      <c r="AD15" t="str">
        <f t="shared" si="3"/>
        <v/>
      </c>
      <c r="AE15" t="str">
        <f t="shared" si="3"/>
        <v/>
      </c>
      <c r="AF15" t="str">
        <f t="shared" si="3"/>
        <v/>
      </c>
      <c r="AG15" t="str">
        <f t="shared" si="3"/>
        <v/>
      </c>
      <c r="AH15" t="str">
        <f t="shared" si="3"/>
        <v/>
      </c>
      <c r="AI15" t="str">
        <f t="shared" si="3"/>
        <v/>
      </c>
      <c r="AJ15" t="str">
        <f t="shared" si="4"/>
        <v/>
      </c>
      <c r="AK15" t="str">
        <f t="shared" si="4"/>
        <v/>
      </c>
    </row>
    <row r="16" spans="5:37">
      <c r="E16">
        <f t="shared" si="8"/>
        <v>13</v>
      </c>
      <c r="F16">
        <f t="shared" si="5"/>
        <v>8.2357409544984943</v>
      </c>
      <c r="G16">
        <f t="shared" si="6"/>
        <v>8.2155144791814383</v>
      </c>
      <c r="H16">
        <f t="shared" si="7"/>
        <v>0.23931566428755777</v>
      </c>
      <c r="I16">
        <f t="shared" si="7"/>
        <v>0.46472317204376856</v>
      </c>
      <c r="J16">
        <f t="shared" si="7"/>
        <v>0.66312265824079519</v>
      </c>
      <c r="K16">
        <f t="shared" si="7"/>
        <v>0.82298386589365635</v>
      </c>
      <c r="L16">
        <f t="shared" si="7"/>
        <v>0.93501624268541483</v>
      </c>
      <c r="M16">
        <f t="shared" si="7"/>
        <v>0.99270887409805397</v>
      </c>
      <c r="N16">
        <f t="shared" si="7"/>
        <v>0.99270887409805397</v>
      </c>
      <c r="O16">
        <f t="shared" si="3"/>
        <v>0.93501624268541483</v>
      </c>
      <c r="P16">
        <f t="shared" si="3"/>
        <v>0.82298386589365657</v>
      </c>
      <c r="Q16">
        <f t="shared" si="3"/>
        <v>0.66312265824079519</v>
      </c>
      <c r="R16">
        <f t="shared" si="3"/>
        <v>0.46472317204376867</v>
      </c>
      <c r="S16">
        <f t="shared" si="3"/>
        <v>0.23931566428755766</v>
      </c>
      <c r="T16" t="str">
        <f t="shared" si="3"/>
        <v/>
      </c>
      <c r="U16" t="str">
        <f t="shared" si="3"/>
        <v/>
      </c>
      <c r="V16" t="str">
        <f t="shared" si="3"/>
        <v/>
      </c>
      <c r="W16" t="str">
        <f t="shared" si="3"/>
        <v/>
      </c>
      <c r="X16" t="str">
        <f t="shared" si="3"/>
        <v/>
      </c>
      <c r="Y16" t="str">
        <f t="shared" si="3"/>
        <v/>
      </c>
      <c r="Z16" t="str">
        <f t="shared" si="3"/>
        <v/>
      </c>
      <c r="AA16" t="str">
        <f t="shared" si="3"/>
        <v/>
      </c>
      <c r="AB16" t="str">
        <f t="shared" si="3"/>
        <v/>
      </c>
      <c r="AC16" t="str">
        <f t="shared" si="3"/>
        <v/>
      </c>
      <c r="AD16" t="str">
        <f t="shared" si="3"/>
        <v/>
      </c>
      <c r="AE16" t="str">
        <f t="shared" si="3"/>
        <v/>
      </c>
      <c r="AF16" t="str">
        <f t="shared" si="3"/>
        <v/>
      </c>
      <c r="AG16" t="str">
        <f t="shared" si="3"/>
        <v/>
      </c>
      <c r="AH16" t="str">
        <f t="shared" si="3"/>
        <v/>
      </c>
      <c r="AI16" t="str">
        <f t="shared" si="3"/>
        <v/>
      </c>
      <c r="AJ16" t="str">
        <f t="shared" si="4"/>
        <v/>
      </c>
      <c r="AK16" t="str">
        <f t="shared" si="4"/>
        <v/>
      </c>
    </row>
    <row r="17" spans="5:37">
      <c r="E17">
        <f t="shared" si="8"/>
        <v>14</v>
      </c>
      <c r="F17">
        <f t="shared" si="5"/>
        <v>8.8752454749697556</v>
      </c>
      <c r="G17">
        <f t="shared" si="6"/>
        <v>8.8563738061089339</v>
      </c>
      <c r="H17">
        <f t="shared" si="7"/>
        <v>0.22252093395631439</v>
      </c>
      <c r="I17">
        <f t="shared" si="7"/>
        <v>0.43388373911755812</v>
      </c>
      <c r="J17">
        <f t="shared" si="7"/>
        <v>0.62348980185873348</v>
      </c>
      <c r="K17">
        <f t="shared" si="7"/>
        <v>0.78183148246802969</v>
      </c>
      <c r="L17">
        <f t="shared" si="7"/>
        <v>0.90096886790241915</v>
      </c>
      <c r="M17">
        <f t="shared" si="7"/>
        <v>0.97492791218182362</v>
      </c>
      <c r="N17">
        <f t="shared" si="7"/>
        <v>1</v>
      </c>
      <c r="O17">
        <f t="shared" si="3"/>
        <v>0.97492791218182362</v>
      </c>
      <c r="P17">
        <f t="shared" si="3"/>
        <v>0.90096886790241915</v>
      </c>
      <c r="Q17">
        <f t="shared" si="3"/>
        <v>0.78183148246802991</v>
      </c>
      <c r="R17">
        <f t="shared" si="3"/>
        <v>0.62348980185873359</v>
      </c>
      <c r="S17">
        <f t="shared" si="3"/>
        <v>0.43388373911755823</v>
      </c>
      <c r="T17">
        <f t="shared" si="3"/>
        <v>0.2225209339563145</v>
      </c>
      <c r="U17" t="str">
        <f t="shared" ref="O17:AI29" si="9">IF(U$4&lt;$E17,SIN(U$4/$E17*PI()),"")</f>
        <v/>
      </c>
      <c r="V17" t="str">
        <f t="shared" si="9"/>
        <v/>
      </c>
      <c r="W17" t="str">
        <f t="shared" si="9"/>
        <v/>
      </c>
      <c r="X17" t="str">
        <f t="shared" si="9"/>
        <v/>
      </c>
      <c r="Y17" t="str">
        <f t="shared" si="9"/>
        <v/>
      </c>
      <c r="Z17" t="str">
        <f t="shared" si="9"/>
        <v/>
      </c>
      <c r="AA17" t="str">
        <f t="shared" si="9"/>
        <v/>
      </c>
      <c r="AB17" t="str">
        <f t="shared" si="9"/>
        <v/>
      </c>
      <c r="AC17" t="str">
        <f t="shared" si="9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  <c r="AH17" t="str">
        <f t="shared" si="9"/>
        <v/>
      </c>
      <c r="AI17" t="str">
        <f t="shared" si="9"/>
        <v/>
      </c>
      <c r="AJ17" t="str">
        <f t="shared" si="4"/>
        <v/>
      </c>
      <c r="AK17" t="str">
        <f t="shared" si="4"/>
        <v/>
      </c>
    </row>
    <row r="18" spans="5:37">
      <c r="E18">
        <f t="shared" si="8"/>
        <v>15</v>
      </c>
      <c r="F18">
        <f t="shared" si="5"/>
        <v>9.5143644542225854</v>
      </c>
      <c r="G18">
        <f t="shared" si="6"/>
        <v>9.4966829807930981</v>
      </c>
      <c r="H18">
        <f t="shared" si="7"/>
        <v>0.20791169081775931</v>
      </c>
      <c r="I18">
        <f t="shared" si="7"/>
        <v>0.40673664307580015</v>
      </c>
      <c r="J18">
        <f t="shared" si="7"/>
        <v>0.58778525229247314</v>
      </c>
      <c r="K18">
        <f t="shared" si="7"/>
        <v>0.74314482547739413</v>
      </c>
      <c r="L18">
        <f t="shared" si="7"/>
        <v>0.8660254037844386</v>
      </c>
      <c r="M18">
        <f t="shared" si="7"/>
        <v>0.95105651629515353</v>
      </c>
      <c r="N18">
        <f t="shared" si="7"/>
        <v>0.99452189536827329</v>
      </c>
      <c r="O18">
        <f t="shared" si="9"/>
        <v>0.9945218953682734</v>
      </c>
      <c r="P18">
        <f t="shared" si="9"/>
        <v>0.95105651629515364</v>
      </c>
      <c r="Q18">
        <f t="shared" si="9"/>
        <v>0.86602540378443882</v>
      </c>
      <c r="R18">
        <f t="shared" si="9"/>
        <v>0.74314482547739447</v>
      </c>
      <c r="S18">
        <f t="shared" si="9"/>
        <v>0.58778525229247325</v>
      </c>
      <c r="T18">
        <f t="shared" si="9"/>
        <v>0.40673664307580004</v>
      </c>
      <c r="U18">
        <f t="shared" si="9"/>
        <v>0.20791169081775929</v>
      </c>
      <c r="V18" t="str">
        <f t="shared" si="9"/>
        <v/>
      </c>
      <c r="W18" t="str">
        <f t="shared" si="9"/>
        <v/>
      </c>
      <c r="X18" t="str">
        <f t="shared" si="9"/>
        <v/>
      </c>
      <c r="Y18" t="str">
        <f t="shared" si="9"/>
        <v/>
      </c>
      <c r="Z18" t="str">
        <f t="shared" si="9"/>
        <v/>
      </c>
      <c r="AA18" t="str">
        <f t="shared" si="9"/>
        <v/>
      </c>
      <c r="AB18" t="str">
        <f t="shared" si="9"/>
        <v/>
      </c>
      <c r="AC18" t="str">
        <f t="shared" si="9"/>
        <v/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  <c r="AH18" t="str">
        <f t="shared" si="9"/>
        <v/>
      </c>
      <c r="AI18" t="str">
        <f t="shared" si="9"/>
        <v/>
      </c>
      <c r="AJ18" t="str">
        <f t="shared" si="4"/>
        <v/>
      </c>
      <c r="AK18" t="str">
        <f t="shared" si="4"/>
        <v/>
      </c>
    </row>
    <row r="19" spans="5:37">
      <c r="E19">
        <f t="shared" si="8"/>
        <v>16</v>
      </c>
      <c r="F19">
        <f t="shared" si="5"/>
        <v>10.153170387608862</v>
      </c>
      <c r="G19">
        <f t="shared" si="6"/>
        <v>10.136541775539678</v>
      </c>
      <c r="H19">
        <f t="shared" si="7"/>
        <v>0.19509032201612825</v>
      </c>
      <c r="I19">
        <f t="shared" si="7"/>
        <v>0.38268343236508978</v>
      </c>
      <c r="J19">
        <f t="shared" si="7"/>
        <v>0.55557023301960218</v>
      </c>
      <c r="K19">
        <f t="shared" si="7"/>
        <v>0.70710678118654746</v>
      </c>
      <c r="L19">
        <f t="shared" si="7"/>
        <v>0.83146961230254512</v>
      </c>
      <c r="M19">
        <f t="shared" si="7"/>
        <v>0.92387953251128674</v>
      </c>
      <c r="N19">
        <f t="shared" si="7"/>
        <v>0.98078528040323043</v>
      </c>
      <c r="O19">
        <f t="shared" si="9"/>
        <v>1</v>
      </c>
      <c r="P19">
        <f t="shared" si="9"/>
        <v>0.98078528040323043</v>
      </c>
      <c r="Q19">
        <f t="shared" si="9"/>
        <v>0.92387953251128674</v>
      </c>
      <c r="R19">
        <f t="shared" si="9"/>
        <v>0.83146961230254546</v>
      </c>
      <c r="S19">
        <f t="shared" si="9"/>
        <v>0.70710678118654757</v>
      </c>
      <c r="T19">
        <f t="shared" si="9"/>
        <v>0.55557023301960218</v>
      </c>
      <c r="U19">
        <f t="shared" si="9"/>
        <v>0.38268343236508984</v>
      </c>
      <c r="V19">
        <f t="shared" si="9"/>
        <v>0.19509032201612858</v>
      </c>
      <c r="W19" t="str">
        <f t="shared" si="9"/>
        <v/>
      </c>
      <c r="X19" t="str">
        <f t="shared" si="9"/>
        <v/>
      </c>
      <c r="Y19" t="str">
        <f t="shared" si="9"/>
        <v/>
      </c>
      <c r="Z19" t="str">
        <f t="shared" si="9"/>
        <v/>
      </c>
      <c r="AA19" t="str">
        <f t="shared" si="9"/>
        <v/>
      </c>
      <c r="AB19" t="str">
        <f t="shared" si="9"/>
        <v/>
      </c>
      <c r="AC19" t="str">
        <f t="shared" si="9"/>
        <v/>
      </c>
      <c r="AD19" t="str">
        <f t="shared" si="9"/>
        <v/>
      </c>
      <c r="AE19" t="str">
        <f t="shared" si="9"/>
        <v/>
      </c>
      <c r="AF19" t="str">
        <f t="shared" si="9"/>
        <v/>
      </c>
      <c r="AG19" t="str">
        <f t="shared" si="9"/>
        <v/>
      </c>
      <c r="AH19" t="str">
        <f t="shared" si="9"/>
        <v/>
      </c>
      <c r="AI19" t="str">
        <f t="shared" si="9"/>
        <v/>
      </c>
      <c r="AJ19" t="str">
        <f t="shared" si="4"/>
        <v/>
      </c>
      <c r="AK19" t="str">
        <f t="shared" si="4"/>
        <v/>
      </c>
    </row>
    <row r="20" spans="5:37">
      <c r="E20">
        <f t="shared" si="8"/>
        <v>17</v>
      </c>
      <c r="F20">
        <f t="shared" si="5"/>
        <v>10.791718657261582</v>
      </c>
      <c r="G20">
        <f t="shared" si="6"/>
        <v>10.776027379907234</v>
      </c>
      <c r="H20">
        <f t="shared" si="7"/>
        <v>0.18374951781657034</v>
      </c>
      <c r="I20">
        <f t="shared" si="7"/>
        <v>0.36124166618715292</v>
      </c>
      <c r="J20">
        <f t="shared" si="7"/>
        <v>0.52643216287735572</v>
      </c>
      <c r="K20">
        <f t="shared" si="7"/>
        <v>0.67369564364655721</v>
      </c>
      <c r="L20">
        <f t="shared" si="7"/>
        <v>0.79801722728023949</v>
      </c>
      <c r="M20">
        <f t="shared" si="7"/>
        <v>0.89516329135506234</v>
      </c>
      <c r="N20">
        <f t="shared" si="7"/>
        <v>0.96182564317281904</v>
      </c>
      <c r="O20">
        <f t="shared" si="9"/>
        <v>0.99573417629503447</v>
      </c>
      <c r="P20">
        <f t="shared" si="9"/>
        <v>0.99573417629503458</v>
      </c>
      <c r="Q20">
        <f t="shared" si="9"/>
        <v>0.96182564317281904</v>
      </c>
      <c r="R20">
        <f t="shared" si="9"/>
        <v>0.89516329135506234</v>
      </c>
      <c r="S20">
        <f t="shared" si="9"/>
        <v>0.7980172272802396</v>
      </c>
      <c r="T20">
        <f t="shared" si="9"/>
        <v>0.67369564364655732</v>
      </c>
      <c r="U20">
        <f t="shared" si="9"/>
        <v>0.52643216287735606</v>
      </c>
      <c r="V20">
        <f t="shared" si="9"/>
        <v>0.36124166618715331</v>
      </c>
      <c r="W20">
        <f t="shared" si="9"/>
        <v>0.18374951781657037</v>
      </c>
      <c r="X20" t="str">
        <f t="shared" si="9"/>
        <v/>
      </c>
      <c r="Y20" t="str">
        <f t="shared" si="9"/>
        <v/>
      </c>
      <c r="Z20" t="str">
        <f t="shared" si="9"/>
        <v/>
      </c>
      <c r="AA20" t="str">
        <f t="shared" si="9"/>
        <v/>
      </c>
      <c r="AB20" t="str">
        <f t="shared" si="9"/>
        <v/>
      </c>
      <c r="AC20" t="str">
        <f t="shared" si="9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 t="str">
        <f t="shared" si="9"/>
        <v/>
      </c>
      <c r="AH20" t="str">
        <f t="shared" si="9"/>
        <v/>
      </c>
      <c r="AI20" t="str">
        <f t="shared" si="9"/>
        <v/>
      </c>
      <c r="AJ20" t="str">
        <f t="shared" si="4"/>
        <v/>
      </c>
      <c r="AK20" t="str">
        <f t="shared" si="4"/>
        <v/>
      </c>
    </row>
    <row r="21" spans="5:37">
      <c r="E21">
        <f t="shared" si="8"/>
        <v>18</v>
      </c>
      <c r="F21">
        <f t="shared" si="5"/>
        <v>11.430052302761345</v>
      </c>
      <c r="G21">
        <f t="shared" si="6"/>
        <v>11.415200405358362</v>
      </c>
      <c r="H21">
        <f t="shared" si="7"/>
        <v>0.17364817766693033</v>
      </c>
      <c r="I21">
        <f t="shared" si="7"/>
        <v>0.34202014332566871</v>
      </c>
      <c r="J21">
        <f t="shared" si="7"/>
        <v>0.49999999999999994</v>
      </c>
      <c r="K21">
        <f t="shared" si="7"/>
        <v>0.64278760968653925</v>
      </c>
      <c r="L21">
        <f t="shared" si="7"/>
        <v>0.76604444311897801</v>
      </c>
      <c r="M21">
        <f t="shared" si="7"/>
        <v>0.8660254037844386</v>
      </c>
      <c r="N21">
        <f t="shared" si="7"/>
        <v>0.93969262078590832</v>
      </c>
      <c r="O21">
        <f t="shared" si="9"/>
        <v>0.98480775301220802</v>
      </c>
      <c r="P21">
        <f t="shared" si="9"/>
        <v>1</v>
      </c>
      <c r="Q21">
        <f t="shared" si="9"/>
        <v>0.98480775301220802</v>
      </c>
      <c r="R21">
        <f t="shared" si="9"/>
        <v>0.93969262078590843</v>
      </c>
      <c r="S21">
        <f t="shared" si="9"/>
        <v>0.86602540378443882</v>
      </c>
      <c r="T21">
        <f t="shared" si="9"/>
        <v>0.76604444311897812</v>
      </c>
      <c r="U21">
        <f t="shared" si="9"/>
        <v>0.64278760968653947</v>
      </c>
      <c r="V21">
        <f t="shared" si="9"/>
        <v>0.49999999999999994</v>
      </c>
      <c r="W21">
        <f t="shared" si="9"/>
        <v>0.34202014332566888</v>
      </c>
      <c r="X21">
        <f t="shared" si="9"/>
        <v>0.17364817766693069</v>
      </c>
      <c r="Y21" t="str">
        <f t="shared" si="9"/>
        <v/>
      </c>
      <c r="Z21" t="str">
        <f t="shared" si="9"/>
        <v/>
      </c>
      <c r="AA21" t="str">
        <f t="shared" si="9"/>
        <v/>
      </c>
      <c r="AB21" t="str">
        <f t="shared" si="9"/>
        <v/>
      </c>
      <c r="AC21" t="str">
        <f t="shared" si="9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  <c r="AH21" t="str">
        <f t="shared" si="9"/>
        <v/>
      </c>
      <c r="AI21" t="str">
        <f t="shared" si="9"/>
        <v/>
      </c>
      <c r="AJ21" t="str">
        <f t="shared" ref="AJ21:AK33" si="10">IF(AJ$4&lt;$E21,SIN(AJ$4/$E21*PI()),"")</f>
        <v/>
      </c>
      <c r="AK21" t="str">
        <f t="shared" si="10"/>
        <v/>
      </c>
    </row>
    <row r="22" spans="5:37">
      <c r="E22">
        <f t="shared" si="8"/>
        <v>19</v>
      </c>
      <c r="F22">
        <f t="shared" si="5"/>
        <v>12.068205279497754</v>
      </c>
      <c r="G22">
        <f t="shared" si="6"/>
        <v>12.054109083115787</v>
      </c>
      <c r="H22">
        <f t="shared" si="7"/>
        <v>0.16459459028073389</v>
      </c>
      <c r="I22">
        <f t="shared" si="7"/>
        <v>0.32469946920468346</v>
      </c>
      <c r="J22">
        <f t="shared" si="7"/>
        <v>0.47594739303707351</v>
      </c>
      <c r="K22">
        <f t="shared" si="7"/>
        <v>0.61421271268966782</v>
      </c>
      <c r="L22">
        <f t="shared" si="7"/>
        <v>0.73572391067313159</v>
      </c>
      <c r="M22">
        <f t="shared" si="7"/>
        <v>0.83716647826252855</v>
      </c>
      <c r="N22">
        <f t="shared" si="7"/>
        <v>0.9157733266550574</v>
      </c>
      <c r="O22">
        <f t="shared" si="9"/>
        <v>0.96940026593933037</v>
      </c>
      <c r="P22">
        <f t="shared" si="9"/>
        <v>0.99658449300666985</v>
      </c>
      <c r="Q22">
        <f t="shared" si="9"/>
        <v>0.99658449300666985</v>
      </c>
      <c r="R22">
        <f t="shared" si="9"/>
        <v>0.96940026593933037</v>
      </c>
      <c r="S22">
        <f t="shared" si="9"/>
        <v>0.91577332665505751</v>
      </c>
      <c r="T22">
        <f t="shared" si="9"/>
        <v>0.83716647826252877</v>
      </c>
      <c r="U22">
        <f t="shared" si="9"/>
        <v>0.7357239106731317</v>
      </c>
      <c r="V22">
        <f t="shared" si="9"/>
        <v>0.61421271268966793</v>
      </c>
      <c r="W22">
        <f t="shared" si="9"/>
        <v>0.47594739303707367</v>
      </c>
      <c r="X22">
        <f t="shared" si="9"/>
        <v>0.32469946920468362</v>
      </c>
      <c r="Y22">
        <f t="shared" si="9"/>
        <v>0.16459459028073403</v>
      </c>
      <c r="Z22" t="str">
        <f t="shared" si="9"/>
        <v/>
      </c>
      <c r="AA22" t="str">
        <f t="shared" si="9"/>
        <v/>
      </c>
      <c r="AB22" t="str">
        <f t="shared" si="9"/>
        <v/>
      </c>
      <c r="AC22" t="str">
        <f t="shared" si="9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  <c r="AH22" t="str">
        <f t="shared" si="9"/>
        <v/>
      </c>
      <c r="AI22" t="str">
        <f t="shared" si="9"/>
        <v/>
      </c>
      <c r="AJ22" t="str">
        <f t="shared" si="10"/>
        <v/>
      </c>
      <c r="AK22" t="str">
        <f t="shared" si="10"/>
        <v/>
      </c>
    </row>
    <row r="23" spans="5:37">
      <c r="E23">
        <f t="shared" si="8"/>
        <v>20</v>
      </c>
      <c r="F23">
        <f t="shared" si="5"/>
        <v>12.706204736174708</v>
      </c>
      <c r="G23">
        <f t="shared" si="6"/>
        <v>12.692792255155565</v>
      </c>
      <c r="H23">
        <f t="shared" si="7"/>
        <v>0.15643446504023087</v>
      </c>
      <c r="I23">
        <f t="shared" si="7"/>
        <v>0.3090169943749474</v>
      </c>
      <c r="J23">
        <f t="shared" si="7"/>
        <v>0.45399049973954675</v>
      </c>
      <c r="K23">
        <f t="shared" si="7"/>
        <v>0.58778525229247314</v>
      </c>
      <c r="L23">
        <f t="shared" si="7"/>
        <v>0.70710678118654746</v>
      </c>
      <c r="M23">
        <f t="shared" si="7"/>
        <v>0.80901699437494734</v>
      </c>
      <c r="N23">
        <f t="shared" si="7"/>
        <v>0.89100652418836779</v>
      </c>
      <c r="O23">
        <f t="shared" si="9"/>
        <v>0.95105651629515353</v>
      </c>
      <c r="P23">
        <f t="shared" si="9"/>
        <v>0.98768834059513777</v>
      </c>
      <c r="Q23">
        <f t="shared" si="9"/>
        <v>1</v>
      </c>
      <c r="R23">
        <f t="shared" si="9"/>
        <v>0.98768834059513766</v>
      </c>
      <c r="S23">
        <f t="shared" si="9"/>
        <v>0.95105651629515364</v>
      </c>
      <c r="T23">
        <f t="shared" si="9"/>
        <v>0.8910065241883679</v>
      </c>
      <c r="U23">
        <f t="shared" si="9"/>
        <v>0.80901699437494745</v>
      </c>
      <c r="V23">
        <f t="shared" si="9"/>
        <v>0.70710678118654757</v>
      </c>
      <c r="W23">
        <f t="shared" si="9"/>
        <v>0.58778525229247325</v>
      </c>
      <c r="X23">
        <f t="shared" si="9"/>
        <v>0.45399049973954686</v>
      </c>
      <c r="Y23">
        <f t="shared" si="9"/>
        <v>0.30901699437494751</v>
      </c>
      <c r="Z23">
        <f t="shared" si="9"/>
        <v>0.15643446504023098</v>
      </c>
      <c r="AA23" t="str">
        <f t="shared" si="9"/>
        <v/>
      </c>
      <c r="AB23" t="str">
        <f t="shared" si="9"/>
        <v/>
      </c>
      <c r="AC23" t="str">
        <f t="shared" si="9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  <c r="AH23" t="str">
        <f t="shared" si="9"/>
        <v/>
      </c>
      <c r="AI23" t="str">
        <f t="shared" si="9"/>
        <v/>
      </c>
      <c r="AJ23" t="str">
        <f t="shared" si="10"/>
        <v/>
      </c>
      <c r="AK23" t="str">
        <f t="shared" si="10"/>
        <v/>
      </c>
    </row>
    <row r="24" spans="5:37">
      <c r="E24">
        <f t="shared" si="8"/>
        <v>21</v>
      </c>
      <c r="F24">
        <f t="shared" si="5"/>
        <v>13.344072639597712</v>
      </c>
      <c r="G24">
        <f t="shared" si="6"/>
        <v>13.331281542375395</v>
      </c>
      <c r="H24">
        <f t="shared" si="7"/>
        <v>0.14904226617617441</v>
      </c>
      <c r="I24">
        <f t="shared" si="7"/>
        <v>0.29475517441090415</v>
      </c>
      <c r="J24">
        <f t="shared" si="7"/>
        <v>0.43388373911755812</v>
      </c>
      <c r="K24">
        <f t="shared" si="7"/>
        <v>0.56332005806362195</v>
      </c>
      <c r="L24">
        <f t="shared" si="7"/>
        <v>0.68017273777091936</v>
      </c>
      <c r="M24">
        <f t="shared" si="7"/>
        <v>0.78183148246802969</v>
      </c>
      <c r="N24">
        <f t="shared" si="7"/>
        <v>0.8660254037844386</v>
      </c>
      <c r="O24">
        <f t="shared" si="9"/>
        <v>0.93087374864420414</v>
      </c>
      <c r="P24">
        <f t="shared" si="9"/>
        <v>0.97492791218182362</v>
      </c>
      <c r="Q24">
        <f t="shared" si="9"/>
        <v>0.99720379718118013</v>
      </c>
      <c r="R24">
        <f t="shared" si="9"/>
        <v>0.99720379718118013</v>
      </c>
      <c r="S24">
        <f t="shared" si="9"/>
        <v>0.97492791218182362</v>
      </c>
      <c r="T24">
        <f t="shared" si="9"/>
        <v>0.93087374864420425</v>
      </c>
      <c r="U24">
        <f t="shared" si="9"/>
        <v>0.86602540378443882</v>
      </c>
      <c r="V24">
        <f t="shared" si="9"/>
        <v>0.78183148246802991</v>
      </c>
      <c r="W24">
        <f t="shared" si="9"/>
        <v>0.68017273777091969</v>
      </c>
      <c r="X24">
        <f t="shared" si="9"/>
        <v>0.56332005806362218</v>
      </c>
      <c r="Y24">
        <f t="shared" si="9"/>
        <v>0.43388373911755823</v>
      </c>
      <c r="Z24">
        <f t="shared" si="9"/>
        <v>0.29475517441090415</v>
      </c>
      <c r="AA24">
        <f t="shared" si="9"/>
        <v>0.14904226617617469</v>
      </c>
      <c r="AB24" t="str">
        <f t="shared" si="9"/>
        <v/>
      </c>
      <c r="AC24" t="str">
        <f t="shared" si="9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  <c r="AH24" t="str">
        <f t="shared" si="9"/>
        <v/>
      </c>
      <c r="AI24" t="str">
        <f t="shared" si="9"/>
        <v/>
      </c>
      <c r="AJ24" t="str">
        <f t="shared" si="10"/>
        <v/>
      </c>
      <c r="AK24" t="str">
        <f t="shared" si="10"/>
        <v/>
      </c>
    </row>
    <row r="25" spans="5:37">
      <c r="E25">
        <f t="shared" si="8"/>
        <v>22</v>
      </c>
      <c r="F25">
        <f t="shared" si="5"/>
        <v>13.981826955105742</v>
      </c>
      <c r="G25">
        <f t="shared" si="6"/>
        <v>13.969602941156273</v>
      </c>
      <c r="H25">
        <f t="shared" si="7"/>
        <v>0.14231483827328514</v>
      </c>
      <c r="I25">
        <f t="shared" si="7"/>
        <v>0.28173255684142967</v>
      </c>
      <c r="J25">
        <f t="shared" si="7"/>
        <v>0.41541501300188638</v>
      </c>
      <c r="K25">
        <f t="shared" si="7"/>
        <v>0.54064081745559756</v>
      </c>
      <c r="L25">
        <f t="shared" si="7"/>
        <v>0.65486073394528499</v>
      </c>
      <c r="M25">
        <f t="shared" si="7"/>
        <v>0.75574957435425816</v>
      </c>
      <c r="N25">
        <f t="shared" si="7"/>
        <v>0.84125353283118109</v>
      </c>
      <c r="O25">
        <f t="shared" si="9"/>
        <v>0.90963199535451833</v>
      </c>
      <c r="P25">
        <f t="shared" si="9"/>
        <v>0.95949297361449748</v>
      </c>
      <c r="Q25">
        <f t="shared" si="9"/>
        <v>0.98982144188093268</v>
      </c>
      <c r="R25">
        <f t="shared" si="9"/>
        <v>1</v>
      </c>
      <c r="S25">
        <f t="shared" si="9"/>
        <v>0.9898214418809328</v>
      </c>
      <c r="T25">
        <f t="shared" si="9"/>
        <v>0.95949297361449737</v>
      </c>
      <c r="U25">
        <f t="shared" si="9"/>
        <v>0.90963199535451844</v>
      </c>
      <c r="V25">
        <f t="shared" si="9"/>
        <v>0.84125353283118143</v>
      </c>
      <c r="W25">
        <f t="shared" si="9"/>
        <v>0.75574957435425838</v>
      </c>
      <c r="X25">
        <f t="shared" si="9"/>
        <v>0.65486073394528521</v>
      </c>
      <c r="Y25">
        <f t="shared" si="9"/>
        <v>0.54064081745559733</v>
      </c>
      <c r="Z25">
        <f t="shared" si="9"/>
        <v>0.41541501300188627</v>
      </c>
      <c r="AA25">
        <f t="shared" si="9"/>
        <v>0.28173255684143006</v>
      </c>
      <c r="AB25">
        <f t="shared" si="9"/>
        <v>0.14231483827328517</v>
      </c>
      <c r="AC25" t="str">
        <f t="shared" si="9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  <c r="AH25" t="str">
        <f t="shared" si="9"/>
        <v/>
      </c>
      <c r="AI25" t="str">
        <f t="shared" si="9"/>
        <v/>
      </c>
      <c r="AJ25" t="str">
        <f t="shared" si="10"/>
        <v/>
      </c>
      <c r="AK25" t="str">
        <f t="shared" si="10"/>
        <v/>
      </c>
    </row>
    <row r="26" spans="5:37">
      <c r="E26">
        <f t="shared" si="8"/>
        <v>23</v>
      </c>
      <c r="F26">
        <f t="shared" si="5"/>
        <v>14.619482518287247</v>
      </c>
      <c r="G26">
        <f t="shared" si="6"/>
        <v>14.607778015965629</v>
      </c>
      <c r="H26">
        <f t="shared" si="7"/>
        <v>0.13616664909624659</v>
      </c>
      <c r="I26">
        <f t="shared" si="7"/>
        <v>0.26979677115702427</v>
      </c>
      <c r="J26">
        <f t="shared" si="7"/>
        <v>0.39840108984624145</v>
      </c>
      <c r="K26">
        <f t="shared" si="7"/>
        <v>0.51958395003543356</v>
      </c>
      <c r="L26">
        <f t="shared" si="7"/>
        <v>0.63108794432605275</v>
      </c>
      <c r="M26">
        <f t="shared" si="7"/>
        <v>0.73083596427812403</v>
      </c>
      <c r="N26">
        <f t="shared" si="7"/>
        <v>0.81696989301044198</v>
      </c>
      <c r="O26">
        <f t="shared" si="9"/>
        <v>0.88788521840237522</v>
      </c>
      <c r="P26">
        <f t="shared" si="9"/>
        <v>0.94226092211882051</v>
      </c>
      <c r="Q26">
        <f t="shared" si="9"/>
        <v>0.9790840876823228</v>
      </c>
      <c r="R26">
        <f t="shared" si="9"/>
        <v>0.99766876919053915</v>
      </c>
      <c r="S26">
        <f t="shared" si="9"/>
        <v>0.99766876919053915</v>
      </c>
      <c r="T26">
        <f t="shared" si="9"/>
        <v>0.97908408768232291</v>
      </c>
      <c r="U26">
        <f t="shared" si="9"/>
        <v>0.94226092211882051</v>
      </c>
      <c r="V26">
        <f t="shared" si="9"/>
        <v>0.88788521840237522</v>
      </c>
      <c r="W26">
        <f t="shared" si="9"/>
        <v>0.81696989301044209</v>
      </c>
      <c r="X26">
        <f t="shared" si="9"/>
        <v>0.73083596427812436</v>
      </c>
      <c r="Y26">
        <f t="shared" si="9"/>
        <v>0.63108794432605264</v>
      </c>
      <c r="Z26">
        <f t="shared" si="9"/>
        <v>0.51958395003543345</v>
      </c>
      <c r="AA26">
        <f t="shared" si="9"/>
        <v>0.39840108984624178</v>
      </c>
      <c r="AB26">
        <f t="shared" si="9"/>
        <v>0.26979677115702466</v>
      </c>
      <c r="AC26">
        <f t="shared" si="9"/>
        <v>0.13616664909624665</v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  <c r="AH26" t="str">
        <f t="shared" si="9"/>
        <v/>
      </c>
      <c r="AI26" t="str">
        <f t="shared" si="9"/>
        <v/>
      </c>
      <c r="AJ26" t="str">
        <f t="shared" si="10"/>
        <v/>
      </c>
      <c r="AK26" t="str">
        <f t="shared" si="10"/>
        <v/>
      </c>
    </row>
    <row r="27" spans="5:37">
      <c r="E27">
        <f t="shared" si="8"/>
        <v>24</v>
      </c>
      <c r="F27">
        <f t="shared" si="5"/>
        <v>15.257051688265541</v>
      </c>
      <c r="G27">
        <f t="shared" si="6"/>
        <v>15.245824801955754</v>
      </c>
      <c r="H27">
        <f t="shared" si="7"/>
        <v>0.13052619222005157</v>
      </c>
      <c r="I27">
        <f t="shared" si="7"/>
        <v>0.25881904510252074</v>
      </c>
      <c r="J27">
        <f t="shared" si="7"/>
        <v>0.38268343236508978</v>
      </c>
      <c r="K27">
        <f t="shared" si="7"/>
        <v>0.49999999999999994</v>
      </c>
      <c r="L27">
        <f t="shared" si="7"/>
        <v>0.60876142900872066</v>
      </c>
      <c r="M27">
        <f t="shared" si="7"/>
        <v>0.70710678118654746</v>
      </c>
      <c r="N27">
        <f t="shared" si="7"/>
        <v>0.79335334029123517</v>
      </c>
      <c r="O27">
        <f t="shared" si="9"/>
        <v>0.8660254037844386</v>
      </c>
      <c r="P27">
        <f t="shared" si="9"/>
        <v>0.92387953251128674</v>
      </c>
      <c r="Q27">
        <f t="shared" si="9"/>
        <v>0.96592582628906831</v>
      </c>
      <c r="R27">
        <f t="shared" si="9"/>
        <v>0.99144486137381038</v>
      </c>
      <c r="S27">
        <f t="shared" si="9"/>
        <v>1</v>
      </c>
      <c r="T27">
        <f t="shared" si="9"/>
        <v>0.99144486137381049</v>
      </c>
      <c r="U27">
        <f t="shared" si="9"/>
        <v>0.96592582628906831</v>
      </c>
      <c r="V27">
        <f t="shared" si="9"/>
        <v>0.92387953251128674</v>
      </c>
      <c r="W27">
        <f t="shared" si="9"/>
        <v>0.86602540378443882</v>
      </c>
      <c r="X27">
        <f t="shared" si="9"/>
        <v>0.79335334029123517</v>
      </c>
      <c r="Y27">
        <f t="shared" si="9"/>
        <v>0.70710678118654757</v>
      </c>
      <c r="Z27">
        <f t="shared" si="9"/>
        <v>0.60876142900872088</v>
      </c>
      <c r="AA27">
        <f t="shared" si="9"/>
        <v>0.49999999999999994</v>
      </c>
      <c r="AB27">
        <f t="shared" si="9"/>
        <v>0.38268343236508984</v>
      </c>
      <c r="AC27">
        <f t="shared" si="9"/>
        <v>0.25881904510252102</v>
      </c>
      <c r="AD27">
        <f t="shared" si="9"/>
        <v>0.13052619222005155</v>
      </c>
      <c r="AE27" t="str">
        <f t="shared" si="9"/>
        <v/>
      </c>
      <c r="AF27" t="str">
        <f t="shared" si="9"/>
        <v/>
      </c>
      <c r="AG27" t="str">
        <f t="shared" si="9"/>
        <v/>
      </c>
      <c r="AH27" t="str">
        <f t="shared" si="9"/>
        <v/>
      </c>
      <c r="AI27" t="str">
        <f t="shared" si="9"/>
        <v/>
      </c>
      <c r="AJ27" t="str">
        <f t="shared" si="10"/>
        <v/>
      </c>
      <c r="AK27" t="str">
        <f t="shared" si="10"/>
        <v/>
      </c>
    </row>
    <row r="28" spans="5:37">
      <c r="E28">
        <f t="shared" si="8"/>
        <v>25</v>
      </c>
      <c r="F28">
        <f t="shared" si="5"/>
        <v>15.894544843865306</v>
      </c>
      <c r="G28">
        <f t="shared" si="6"/>
        <v>15.883758496337212</v>
      </c>
      <c r="H28">
        <f t="shared" si="7"/>
        <v>0.12533323356430426</v>
      </c>
      <c r="I28">
        <f t="shared" si="7"/>
        <v>0.24868988716485479</v>
      </c>
      <c r="J28">
        <f t="shared" si="7"/>
        <v>0.36812455268467792</v>
      </c>
      <c r="K28">
        <f t="shared" si="7"/>
        <v>0.48175367410171532</v>
      </c>
      <c r="L28">
        <f t="shared" si="7"/>
        <v>0.58778525229247314</v>
      </c>
      <c r="M28">
        <f t="shared" si="7"/>
        <v>0.68454710592868862</v>
      </c>
      <c r="N28">
        <f t="shared" si="7"/>
        <v>0.77051324277578925</v>
      </c>
      <c r="O28">
        <f t="shared" si="9"/>
        <v>0.84432792550201508</v>
      </c>
      <c r="P28">
        <f t="shared" si="9"/>
        <v>0.90482705246601958</v>
      </c>
      <c r="Q28">
        <f t="shared" si="9"/>
        <v>0.95105651629515353</v>
      </c>
      <c r="R28">
        <f t="shared" si="9"/>
        <v>0.98228725072868861</v>
      </c>
      <c r="S28">
        <f t="shared" si="9"/>
        <v>0.99802672842827156</v>
      </c>
      <c r="T28">
        <f t="shared" si="9"/>
        <v>0.99802672842827156</v>
      </c>
      <c r="U28">
        <f t="shared" si="9"/>
        <v>0.98228725072868861</v>
      </c>
      <c r="V28">
        <f t="shared" si="9"/>
        <v>0.95105651629515364</v>
      </c>
      <c r="W28">
        <f t="shared" si="9"/>
        <v>0.90482705246601947</v>
      </c>
      <c r="X28">
        <f t="shared" si="9"/>
        <v>0.84432792550201496</v>
      </c>
      <c r="Y28">
        <f t="shared" si="9"/>
        <v>0.77051324277578925</v>
      </c>
      <c r="Z28">
        <f t="shared" si="9"/>
        <v>0.68454710592868884</v>
      </c>
      <c r="AA28">
        <f t="shared" si="9"/>
        <v>0.58778525229247325</v>
      </c>
      <c r="AB28">
        <f t="shared" si="9"/>
        <v>0.4817536741017156</v>
      </c>
      <c r="AC28">
        <f t="shared" si="9"/>
        <v>0.36812455268467814</v>
      </c>
      <c r="AD28">
        <f t="shared" si="9"/>
        <v>0.24868988716485479</v>
      </c>
      <c r="AE28">
        <f t="shared" si="9"/>
        <v>0.12533323356430454</v>
      </c>
      <c r="AF28" t="str">
        <f t="shared" si="9"/>
        <v/>
      </c>
      <c r="AG28" t="str">
        <f t="shared" si="9"/>
        <v/>
      </c>
      <c r="AH28" t="str">
        <f t="shared" si="9"/>
        <v/>
      </c>
      <c r="AI28" t="str">
        <f t="shared" si="9"/>
        <v/>
      </c>
      <c r="AJ28" t="str">
        <f t="shared" si="10"/>
        <v/>
      </c>
      <c r="AK28" t="str">
        <f t="shared" si="10"/>
        <v/>
      </c>
    </row>
    <row r="29" spans="5:37">
      <c r="E29">
        <f t="shared" si="8"/>
        <v>26</v>
      </c>
      <c r="F29">
        <f t="shared" si="5"/>
        <v>16.531970765057249</v>
      </c>
      <c r="G29">
        <f t="shared" si="6"/>
        <v>16.521591993846958</v>
      </c>
      <c r="H29">
        <f t="shared" si="7"/>
        <v>0.12053668025532306</v>
      </c>
      <c r="I29">
        <f t="shared" si="7"/>
        <v>0.23931566428755777</v>
      </c>
      <c r="J29">
        <f t="shared" si="7"/>
        <v>0.35460488704253562</v>
      </c>
      <c r="K29">
        <f t="shared" si="7"/>
        <v>0.46472317204376856</v>
      </c>
      <c r="L29">
        <f t="shared" si="7"/>
        <v>0.56806474673115581</v>
      </c>
      <c r="M29">
        <f t="shared" si="7"/>
        <v>0.66312265824079519</v>
      </c>
      <c r="N29">
        <f t="shared" si="7"/>
        <v>0.74851074817110108</v>
      </c>
      <c r="O29">
        <f t="shared" si="9"/>
        <v>0.82298386589365635</v>
      </c>
      <c r="P29">
        <f t="shared" si="9"/>
        <v>0.88545602565320991</v>
      </c>
      <c r="Q29">
        <f t="shared" si="9"/>
        <v>0.93501624268541483</v>
      </c>
      <c r="R29">
        <f t="shared" si="9"/>
        <v>0.97094181742605201</v>
      </c>
      <c r="S29">
        <f t="shared" si="9"/>
        <v>0.99270887409805397</v>
      </c>
      <c r="T29">
        <f t="shared" si="9"/>
        <v>1</v>
      </c>
      <c r="U29">
        <f t="shared" si="9"/>
        <v>0.99270887409805397</v>
      </c>
      <c r="V29">
        <f t="shared" si="9"/>
        <v>0.97094181742605212</v>
      </c>
      <c r="W29">
        <f t="shared" si="9"/>
        <v>0.93501624268541483</v>
      </c>
      <c r="X29">
        <f t="shared" ref="O29:AK33" si="11">IF(X$4&lt;$E29,SIN(X$4/$E29*PI()),"")</f>
        <v>0.88545602565320991</v>
      </c>
      <c r="Y29">
        <f t="shared" si="11"/>
        <v>0.82298386589365657</v>
      </c>
      <c r="Z29">
        <f t="shared" si="11"/>
        <v>0.7485107481711013</v>
      </c>
      <c r="AA29">
        <f t="shared" si="11"/>
        <v>0.66312265824079519</v>
      </c>
      <c r="AB29">
        <f t="shared" si="11"/>
        <v>0.56806474673115581</v>
      </c>
      <c r="AC29">
        <f t="shared" si="11"/>
        <v>0.46472317204376867</v>
      </c>
      <c r="AD29">
        <f t="shared" si="11"/>
        <v>0.35460488704253584</v>
      </c>
      <c r="AE29">
        <f t="shared" si="11"/>
        <v>0.23931566428755766</v>
      </c>
      <c r="AF29">
        <f t="shared" si="11"/>
        <v>0.12053668025532308</v>
      </c>
      <c r="AG29" t="str">
        <f t="shared" si="11"/>
        <v/>
      </c>
      <c r="AH29" t="str">
        <f t="shared" si="11"/>
        <v/>
      </c>
      <c r="AI29" t="str">
        <f t="shared" si="11"/>
        <v/>
      </c>
      <c r="AJ29" t="str">
        <f t="shared" si="10"/>
        <v/>
      </c>
      <c r="AK29" t="str">
        <f t="shared" si="10"/>
        <v/>
      </c>
    </row>
    <row r="30" spans="5:37">
      <c r="E30">
        <f t="shared" si="8"/>
        <v>27</v>
      </c>
      <c r="F30">
        <f t="shared" si="5"/>
        <v>17.169336929485837</v>
      </c>
      <c r="G30">
        <f t="shared" si="6"/>
        <v>17.159336305721869</v>
      </c>
      <c r="H30">
        <f t="shared" si="7"/>
        <v>0.11609291412523022</v>
      </c>
      <c r="I30">
        <f t="shared" si="7"/>
        <v>0.23061587074244014</v>
      </c>
      <c r="J30">
        <f t="shared" si="7"/>
        <v>0.34202014332566871</v>
      </c>
      <c r="K30">
        <f t="shared" si="7"/>
        <v>0.44879918020046211</v>
      </c>
      <c r="L30">
        <f t="shared" si="7"/>
        <v>0.54950897807080601</v>
      </c>
      <c r="M30">
        <f t="shared" si="7"/>
        <v>0.64278760968653925</v>
      </c>
      <c r="N30">
        <f t="shared" si="7"/>
        <v>0.72737364157304862</v>
      </c>
      <c r="O30">
        <f t="shared" si="11"/>
        <v>0.80212319275504373</v>
      </c>
      <c r="P30">
        <f t="shared" si="11"/>
        <v>0.8660254037844386</v>
      </c>
      <c r="Q30">
        <f t="shared" si="11"/>
        <v>0.918216106880274</v>
      </c>
      <c r="R30">
        <f t="shared" si="11"/>
        <v>0.9579895123154889</v>
      </c>
      <c r="S30">
        <f t="shared" si="11"/>
        <v>0.98480775301220802</v>
      </c>
      <c r="T30">
        <f t="shared" si="11"/>
        <v>0.99830815827126818</v>
      </c>
      <c r="U30">
        <f t="shared" si="11"/>
        <v>0.99830815827126818</v>
      </c>
      <c r="V30">
        <f t="shared" si="11"/>
        <v>0.98480775301220802</v>
      </c>
      <c r="W30">
        <f t="shared" si="11"/>
        <v>0.9579895123154889</v>
      </c>
      <c r="X30">
        <f t="shared" si="11"/>
        <v>0.918216106880274</v>
      </c>
      <c r="Y30">
        <f t="shared" si="11"/>
        <v>0.86602540378443882</v>
      </c>
      <c r="Z30">
        <f t="shared" si="11"/>
        <v>0.80212319275504396</v>
      </c>
      <c r="AA30">
        <f t="shared" si="11"/>
        <v>0.72737364157304896</v>
      </c>
      <c r="AB30">
        <f t="shared" si="11"/>
        <v>0.64278760968653947</v>
      </c>
      <c r="AC30">
        <f t="shared" si="11"/>
        <v>0.54950897807080623</v>
      </c>
      <c r="AD30">
        <f t="shared" si="11"/>
        <v>0.44879918020046233</v>
      </c>
      <c r="AE30">
        <f t="shared" si="11"/>
        <v>0.34202014332566888</v>
      </c>
      <c r="AF30">
        <f t="shared" si="11"/>
        <v>0.2306158707424403</v>
      </c>
      <c r="AG30">
        <f t="shared" si="11"/>
        <v>0.11609291412523036</v>
      </c>
      <c r="AH30" t="str">
        <f t="shared" si="11"/>
        <v/>
      </c>
      <c r="AI30" t="str">
        <f t="shared" si="11"/>
        <v/>
      </c>
      <c r="AJ30" t="str">
        <f t="shared" si="10"/>
        <v/>
      </c>
      <c r="AK30" t="str">
        <f t="shared" si="11"/>
        <v/>
      </c>
    </row>
    <row r="31" spans="5:37">
      <c r="E31">
        <f t="shared" si="8"/>
        <v>28</v>
      </c>
      <c r="F31">
        <f t="shared" si="5"/>
        <v>17.806649745350263</v>
      </c>
      <c r="G31">
        <f t="shared" si="6"/>
        <v>17.797000890631992</v>
      </c>
      <c r="H31">
        <f t="shared" si="7"/>
        <v>0.11196447610330786</v>
      </c>
      <c r="I31">
        <f t="shared" si="7"/>
        <v>0.22252093395631439</v>
      </c>
      <c r="J31">
        <f t="shared" si="7"/>
        <v>0.33027906195516704</v>
      </c>
      <c r="K31">
        <f t="shared" si="7"/>
        <v>0.43388373911755812</v>
      </c>
      <c r="L31">
        <f t="shared" si="7"/>
        <v>0.53203207651533657</v>
      </c>
      <c r="M31">
        <f t="shared" si="7"/>
        <v>0.62348980185873348</v>
      </c>
      <c r="N31">
        <f t="shared" si="7"/>
        <v>0.70710678118654746</v>
      </c>
      <c r="O31">
        <f t="shared" si="11"/>
        <v>0.78183148246802969</v>
      </c>
      <c r="P31">
        <f t="shared" si="11"/>
        <v>0.84672419922828412</v>
      </c>
      <c r="Q31">
        <f t="shared" si="11"/>
        <v>0.90096886790241915</v>
      </c>
      <c r="R31">
        <f t="shared" si="11"/>
        <v>0.94388333030836757</v>
      </c>
      <c r="S31">
        <f t="shared" si="11"/>
        <v>0.97492791218182362</v>
      </c>
      <c r="T31">
        <f t="shared" si="11"/>
        <v>0.9937122098932426</v>
      </c>
      <c r="U31">
        <f t="shared" si="11"/>
        <v>1</v>
      </c>
      <c r="V31">
        <f t="shared" si="11"/>
        <v>0.9937122098932426</v>
      </c>
      <c r="W31">
        <f t="shared" si="11"/>
        <v>0.97492791218182362</v>
      </c>
      <c r="X31">
        <f t="shared" si="11"/>
        <v>0.94388333030836769</v>
      </c>
      <c r="Y31">
        <f t="shared" si="11"/>
        <v>0.90096886790241915</v>
      </c>
      <c r="Z31">
        <f t="shared" si="11"/>
        <v>0.84672419922828424</v>
      </c>
      <c r="AA31">
        <f t="shared" si="11"/>
        <v>0.78183148246802991</v>
      </c>
      <c r="AB31">
        <f t="shared" si="11"/>
        <v>0.70710678118654757</v>
      </c>
      <c r="AC31">
        <f t="shared" si="11"/>
        <v>0.62348980185873359</v>
      </c>
      <c r="AD31">
        <f t="shared" si="11"/>
        <v>0.53203207651533668</v>
      </c>
      <c r="AE31">
        <f t="shared" si="11"/>
        <v>0.43388373911755823</v>
      </c>
      <c r="AF31">
        <f t="shared" si="11"/>
        <v>0.33027906195516715</v>
      </c>
      <c r="AG31">
        <f t="shared" si="11"/>
        <v>0.2225209339563145</v>
      </c>
      <c r="AH31">
        <f t="shared" si="11"/>
        <v>0.11196447610330798</v>
      </c>
      <c r="AI31" t="str">
        <f t="shared" si="11"/>
        <v/>
      </c>
      <c r="AJ31" t="str">
        <f t="shared" si="10"/>
        <v/>
      </c>
      <c r="AK31" t="str">
        <f t="shared" si="11"/>
        <v/>
      </c>
    </row>
    <row r="32" spans="5:37">
      <c r="E32">
        <f t="shared" si="8"/>
        <v>29</v>
      </c>
      <c r="F32">
        <f t="shared" si="5"/>
        <v>18.443914736029274</v>
      </c>
      <c r="G32">
        <f t="shared" si="6"/>
        <v>18.434593918373231</v>
      </c>
      <c r="H32">
        <f t="shared" si="7"/>
        <v>0.10811901842394177</v>
      </c>
      <c r="I32">
        <f t="shared" si="7"/>
        <v>0.21497044021102407</v>
      </c>
      <c r="J32">
        <f t="shared" si="7"/>
        <v>0.31930153013597995</v>
      </c>
      <c r="K32">
        <f t="shared" si="7"/>
        <v>0.4198891015602646</v>
      </c>
      <c r="L32">
        <f t="shared" si="7"/>
        <v>0.51555385717702173</v>
      </c>
      <c r="M32">
        <f t="shared" si="7"/>
        <v>0.60517421519376513</v>
      </c>
      <c r="N32">
        <f t="shared" si="7"/>
        <v>0.68769945885342332</v>
      </c>
      <c r="O32">
        <f t="shared" si="11"/>
        <v>0.76216205512763646</v>
      </c>
      <c r="P32">
        <f t="shared" si="11"/>
        <v>0.82768899815689057</v>
      </c>
      <c r="Q32">
        <f t="shared" si="11"/>
        <v>0.88351204444602294</v>
      </c>
      <c r="R32">
        <f t="shared" si="11"/>
        <v>0.92897671981679131</v>
      </c>
      <c r="S32">
        <f t="shared" si="11"/>
        <v>0.96354999251922291</v>
      </c>
      <c r="T32">
        <f t="shared" si="11"/>
        <v>0.98682652254152614</v>
      </c>
      <c r="U32">
        <f t="shared" si="11"/>
        <v>0.99853341385112382</v>
      </c>
      <c r="V32">
        <f t="shared" si="11"/>
        <v>0.99853341385112382</v>
      </c>
      <c r="W32">
        <f t="shared" si="11"/>
        <v>0.98682652254152614</v>
      </c>
      <c r="X32">
        <f t="shared" si="11"/>
        <v>0.96354999251922302</v>
      </c>
      <c r="Y32">
        <f t="shared" si="11"/>
        <v>0.92897671981679142</v>
      </c>
      <c r="Z32">
        <f t="shared" si="11"/>
        <v>0.88351204444602294</v>
      </c>
      <c r="AA32">
        <f t="shared" si="11"/>
        <v>0.82768899815689057</v>
      </c>
      <c r="AB32">
        <f t="shared" si="11"/>
        <v>0.76216205512763646</v>
      </c>
      <c r="AC32">
        <f t="shared" si="11"/>
        <v>0.68769945885342354</v>
      </c>
      <c r="AD32">
        <f t="shared" si="11"/>
        <v>0.60517421519376513</v>
      </c>
      <c r="AE32">
        <f t="shared" si="11"/>
        <v>0.51555385717702207</v>
      </c>
      <c r="AF32">
        <f t="shared" si="11"/>
        <v>0.41988910156026482</v>
      </c>
      <c r="AG32">
        <f t="shared" si="11"/>
        <v>0.31930153013598017</v>
      </c>
      <c r="AH32">
        <f t="shared" si="11"/>
        <v>0.21497044021102427</v>
      </c>
      <c r="AI32">
        <f t="shared" si="11"/>
        <v>0.10811901842394193</v>
      </c>
      <c r="AJ32" t="str">
        <f t="shared" si="10"/>
        <v/>
      </c>
      <c r="AK32" t="str">
        <f t="shared" si="11"/>
        <v/>
      </c>
    </row>
    <row r="33" spans="5:37">
      <c r="E33">
        <f t="shared" si="8"/>
        <v>30</v>
      </c>
      <c r="F33">
        <f t="shared" si="5"/>
        <v>19.081136687728208</v>
      </c>
      <c r="G33">
        <f t="shared" si="6"/>
        <v>19.072122481700355</v>
      </c>
      <c r="H33">
        <f t="shared" si="7"/>
        <v>0.10452846326765346</v>
      </c>
      <c r="I33">
        <f t="shared" si="7"/>
        <v>0.20791169081775931</v>
      </c>
      <c r="J33">
        <f t="shared" si="7"/>
        <v>0.3090169943749474</v>
      </c>
      <c r="K33">
        <f t="shared" si="7"/>
        <v>0.40673664307580015</v>
      </c>
      <c r="L33">
        <f t="shared" si="7"/>
        <v>0.49999999999999994</v>
      </c>
      <c r="M33">
        <f t="shared" si="7"/>
        <v>0.58778525229247314</v>
      </c>
      <c r="N33">
        <f t="shared" si="7"/>
        <v>0.66913060635885824</v>
      </c>
      <c r="O33">
        <f t="shared" si="11"/>
        <v>0.74314482547739413</v>
      </c>
      <c r="P33">
        <f t="shared" si="11"/>
        <v>0.80901699437494734</v>
      </c>
      <c r="Q33">
        <f t="shared" si="11"/>
        <v>0.8660254037844386</v>
      </c>
      <c r="R33">
        <f t="shared" si="11"/>
        <v>0.91354545764260087</v>
      </c>
      <c r="S33">
        <f t="shared" si="11"/>
        <v>0.95105651629515353</v>
      </c>
      <c r="T33">
        <f t="shared" si="11"/>
        <v>0.97814760073380569</v>
      </c>
      <c r="U33">
        <f t="shared" si="11"/>
        <v>0.99452189536827329</v>
      </c>
      <c r="V33">
        <f t="shared" si="11"/>
        <v>1</v>
      </c>
      <c r="W33">
        <f t="shared" si="11"/>
        <v>0.9945218953682734</v>
      </c>
      <c r="X33">
        <f t="shared" si="11"/>
        <v>0.97814760073380569</v>
      </c>
      <c r="Y33">
        <f t="shared" si="11"/>
        <v>0.95105651629515364</v>
      </c>
      <c r="Z33">
        <f t="shared" si="11"/>
        <v>0.91354545764260098</v>
      </c>
      <c r="AA33">
        <f t="shared" si="11"/>
        <v>0.86602540378443882</v>
      </c>
      <c r="AB33">
        <f t="shared" si="11"/>
        <v>0.80901699437494745</v>
      </c>
      <c r="AC33">
        <f t="shared" si="11"/>
        <v>0.74314482547739447</v>
      </c>
      <c r="AD33">
        <f t="shared" si="11"/>
        <v>0.66913060635885802</v>
      </c>
      <c r="AE33">
        <f t="shared" si="11"/>
        <v>0.58778525229247325</v>
      </c>
      <c r="AF33">
        <f t="shared" si="11"/>
        <v>0.49999999999999994</v>
      </c>
      <c r="AG33">
        <f t="shared" si="11"/>
        <v>0.40673664307580004</v>
      </c>
      <c r="AH33">
        <f t="shared" si="11"/>
        <v>0.30901699437494751</v>
      </c>
      <c r="AI33">
        <f t="shared" si="11"/>
        <v>0.20791169081775929</v>
      </c>
      <c r="AJ33">
        <f t="shared" si="10"/>
        <v>0.10452846326765373</v>
      </c>
      <c r="AK33" t="str">
        <f t="shared" si="11"/>
        <v/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2013-03-09T11:12:42Z</dcterms:modified>
</cp:coreProperties>
</file>